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739D39CD-1AA0-4C21-8F63-BA75D9873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4" i="1" l="1"/>
  <c r="J153" i="1"/>
  <c r="J152" i="1"/>
  <c r="J222" i="1"/>
  <c r="J221" i="1"/>
  <c r="J220" i="1"/>
  <c r="J219" i="1"/>
  <c r="J218" i="1"/>
  <c r="J217" i="1"/>
  <c r="J216" i="1"/>
  <c r="J209" i="1" l="1"/>
  <c r="J128" i="1"/>
  <c r="J87" i="1"/>
  <c r="I87" i="1"/>
  <c r="J85" i="1"/>
  <c r="I85" i="1"/>
  <c r="J84" i="1"/>
  <c r="I84" i="1"/>
  <c r="J83" i="1"/>
  <c r="I83" i="1"/>
  <c r="J82" i="1"/>
  <c r="I82" i="1"/>
  <c r="J70" i="1"/>
  <c r="J51" i="1"/>
  <c r="J50" i="1"/>
  <c r="J46" i="1"/>
  <c r="J43" i="1"/>
  <c r="J42" i="1"/>
  <c r="J41" i="1"/>
  <c r="J21" i="1"/>
  <c r="J149" i="1" l="1"/>
  <c r="I149" i="1"/>
  <c r="J213" i="1"/>
  <c r="I148" i="1" l="1"/>
  <c r="J148" i="1" s="1"/>
  <c r="J119" i="1" l="1"/>
  <c r="J208" i="1" l="1"/>
  <c r="J191" i="1" l="1"/>
  <c r="J196" i="1"/>
  <c r="J198" i="1"/>
  <c r="J200" i="1"/>
  <c r="I159" i="1"/>
  <c r="J159" i="1"/>
  <c r="I158" i="1"/>
  <c r="J158" i="1"/>
  <c r="J157" i="1"/>
  <c r="I157" i="1"/>
  <c r="I156" i="1"/>
  <c r="J156" i="1"/>
  <c r="I178" i="1"/>
  <c r="J178" i="1" s="1"/>
  <c r="I177" i="1"/>
  <c r="J177" i="1" s="1"/>
  <c r="I176" i="1"/>
  <c r="J176" i="1"/>
  <c r="I175" i="1"/>
  <c r="J175" i="1" s="1"/>
  <c r="I174" i="1"/>
  <c r="J174" i="1" s="1"/>
  <c r="I173" i="1"/>
  <c r="J173" i="1"/>
  <c r="I172" i="1"/>
  <c r="J172" i="1" s="1"/>
  <c r="I171" i="1"/>
  <c r="J171" i="1"/>
  <c r="I170" i="1"/>
  <c r="J170" i="1"/>
  <c r="I169" i="1"/>
  <c r="J169" i="1"/>
  <c r="I151" i="1"/>
  <c r="I150" i="1"/>
  <c r="J150" i="1"/>
  <c r="I147" i="1"/>
  <c r="I146" i="1"/>
  <c r="I145" i="1"/>
  <c r="J145" i="1"/>
  <c r="J147" i="1"/>
  <c r="J204" i="1"/>
  <c r="J203" i="1"/>
  <c r="J205" i="1"/>
  <c r="J202" i="1"/>
  <c r="J146" i="1"/>
  <c r="J151" i="1"/>
  <c r="J211" i="1"/>
  <c r="J212" i="1"/>
  <c r="J214" i="1"/>
  <c r="J215" i="1"/>
  <c r="J210" i="1"/>
  <c r="J207" i="1"/>
  <c r="J206" i="1"/>
  <c r="J118" i="1"/>
  <c r="J117" i="1"/>
  <c r="J116" i="1"/>
  <c r="J115" i="1"/>
  <c r="J114" i="1"/>
  <c r="J113" i="1"/>
  <c r="J112" i="1"/>
  <c r="J132" i="1"/>
  <c r="I132" i="1"/>
  <c r="J131" i="1"/>
  <c r="I131" i="1"/>
  <c r="J130" i="1"/>
  <c r="I130" i="1"/>
  <c r="J129" i="1"/>
  <c r="I129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80" i="1"/>
  <c r="I80" i="1"/>
  <c r="J79" i="1"/>
  <c r="I79" i="1"/>
  <c r="J32" i="1"/>
  <c r="I32" i="1"/>
  <c r="J31" i="1"/>
  <c r="I31" i="1"/>
  <c r="J34" i="1"/>
  <c r="I34" i="1"/>
  <c r="I51" i="1"/>
  <c r="J90" i="1"/>
  <c r="J91" i="1"/>
  <c r="J92" i="1"/>
  <c r="J93" i="1"/>
  <c r="J94" i="1"/>
  <c r="J95" i="1"/>
  <c r="J96" i="1"/>
  <c r="J97" i="1"/>
  <c r="J98" i="1"/>
  <c r="J99" i="1"/>
  <c r="J89" i="1"/>
  <c r="J181" i="1"/>
  <c r="J182" i="1"/>
  <c r="J183" i="1"/>
  <c r="J184" i="1"/>
  <c r="J185" i="1"/>
  <c r="J186" i="1"/>
  <c r="J187" i="1"/>
  <c r="J188" i="1"/>
  <c r="J189" i="1"/>
  <c r="J190" i="1"/>
  <c r="J180" i="1"/>
  <c r="I167" i="1"/>
  <c r="J167" i="1" s="1"/>
  <c r="I166" i="1"/>
  <c r="J166" i="1" s="1"/>
  <c r="J165" i="1"/>
  <c r="I165" i="1"/>
  <c r="I164" i="1"/>
  <c r="J164" i="1" s="1"/>
  <c r="J163" i="1"/>
  <c r="I163" i="1"/>
  <c r="J162" i="1"/>
  <c r="I162" i="1"/>
  <c r="I161" i="1"/>
  <c r="J161" i="1" s="1"/>
  <c r="I138" i="1"/>
  <c r="J138" i="1"/>
  <c r="I139" i="1"/>
  <c r="J139" i="1"/>
  <c r="I140" i="1"/>
  <c r="J140" i="1"/>
  <c r="I141" i="1"/>
  <c r="J141" i="1"/>
  <c r="I142" i="1"/>
  <c r="J142" i="1"/>
  <c r="I143" i="1"/>
  <c r="J143" i="1"/>
  <c r="J137" i="1"/>
  <c r="I137" i="1"/>
  <c r="J136" i="1"/>
  <c r="I136" i="1"/>
  <c r="J135" i="1"/>
  <c r="I135" i="1"/>
  <c r="J134" i="1"/>
  <c r="I134" i="1"/>
  <c r="I109" i="1"/>
  <c r="I108" i="1"/>
  <c r="I106" i="1"/>
  <c r="I105" i="1"/>
  <c r="I104" i="1"/>
  <c r="I103" i="1"/>
  <c r="I102" i="1"/>
  <c r="I101" i="1"/>
  <c r="J109" i="1"/>
  <c r="J108" i="1"/>
  <c r="J106" i="1"/>
  <c r="J105" i="1"/>
  <c r="J104" i="1"/>
  <c r="J103" i="1"/>
  <c r="J102" i="1"/>
  <c r="J101" i="1"/>
  <c r="J194" i="1"/>
  <c r="J195" i="1"/>
  <c r="J197" i="1"/>
  <c r="J199" i="1"/>
  <c r="I22" i="1"/>
  <c r="J22" i="1"/>
  <c r="I23" i="1"/>
  <c r="J23" i="1"/>
  <c r="I74" i="1"/>
  <c r="J74" i="1"/>
  <c r="I75" i="1"/>
  <c r="J75" i="1"/>
  <c r="I76" i="1"/>
  <c r="J76" i="1"/>
  <c r="I77" i="1"/>
  <c r="J77" i="1"/>
  <c r="I78" i="1"/>
  <c r="J78" i="1"/>
  <c r="J73" i="1"/>
  <c r="I73" i="1"/>
  <c r="I37" i="1"/>
  <c r="J37" i="1"/>
  <c r="I38" i="1"/>
  <c r="J38" i="1"/>
  <c r="I39" i="1"/>
  <c r="J39" i="1"/>
  <c r="I67" i="1"/>
  <c r="J67" i="1"/>
  <c r="J71" i="1"/>
  <c r="I71" i="1"/>
  <c r="J69" i="1"/>
  <c r="I69" i="1"/>
  <c r="J66" i="1"/>
  <c r="I66" i="1"/>
  <c r="J64" i="1"/>
  <c r="I64" i="1"/>
  <c r="J63" i="1"/>
  <c r="I63" i="1"/>
  <c r="J62" i="1"/>
  <c r="I62" i="1"/>
  <c r="J61" i="1"/>
  <c r="I61" i="1"/>
  <c r="J60" i="1"/>
  <c r="I60" i="1"/>
  <c r="J58" i="1"/>
  <c r="I58" i="1"/>
  <c r="J57" i="1"/>
  <c r="I57" i="1"/>
  <c r="J56" i="1"/>
  <c r="I56" i="1"/>
  <c r="J55" i="1"/>
  <c r="I55" i="1"/>
  <c r="J53" i="1"/>
  <c r="I53" i="1"/>
  <c r="J49" i="1"/>
  <c r="I49" i="1"/>
  <c r="J47" i="1"/>
  <c r="I47" i="1"/>
  <c r="I45" i="1"/>
  <c r="J45" i="1" s="1"/>
  <c r="I43" i="1"/>
  <c r="J36" i="1"/>
  <c r="I36" i="1"/>
  <c r="J30" i="1"/>
  <c r="I30" i="1"/>
  <c r="J29" i="1"/>
  <c r="I29" i="1"/>
  <c r="J28" i="1"/>
  <c r="I28" i="1"/>
  <c r="J27" i="1"/>
  <c r="I27" i="1"/>
  <c r="J26" i="1"/>
  <c r="I26" i="1"/>
  <c r="J25" i="1"/>
  <c r="I25" i="1"/>
  <c r="J19" i="1"/>
  <c r="I19" i="1"/>
  <c r="I17" i="1"/>
  <c r="J17" i="1"/>
  <c r="I16" i="1"/>
  <c r="J16" i="1"/>
  <c r="I15" i="1"/>
  <c r="J15" i="1"/>
  <c r="I14" i="1"/>
  <c r="J14" i="1"/>
  <c r="I13" i="1"/>
  <c r="J13" i="1"/>
  <c r="I12" i="1"/>
  <c r="J12" i="1"/>
  <c r="I11" i="1"/>
  <c r="J11" i="1"/>
  <c r="J223" i="1" l="1"/>
</calcChain>
</file>

<file path=xl/sharedStrings.xml><?xml version="1.0" encoding="utf-8"?>
<sst xmlns="http://schemas.openxmlformats.org/spreadsheetml/2006/main" count="898" uniqueCount="568">
  <si>
    <t xml:space="preserve"> </t>
  </si>
  <si>
    <t>CODICE</t>
  </si>
  <si>
    <t>ARTICOLO</t>
  </si>
  <si>
    <t>QTA</t>
  </si>
  <si>
    <t>TOT</t>
  </si>
  <si>
    <t>BIO0052</t>
  </si>
  <si>
    <t>200 ml</t>
  </si>
  <si>
    <t>BIO0051</t>
  </si>
  <si>
    <t xml:space="preserve">200ml </t>
  </si>
  <si>
    <t>BIO0054</t>
  </si>
  <si>
    <t>BIO0055</t>
  </si>
  <si>
    <t>EUR0002</t>
  </si>
  <si>
    <t>AFR0002</t>
  </si>
  <si>
    <t>BAS0040</t>
  </si>
  <si>
    <t>700 gr</t>
  </si>
  <si>
    <t>MAS0002</t>
  </si>
  <si>
    <t>100 ml</t>
  </si>
  <si>
    <t>POL0007</t>
  </si>
  <si>
    <t>BAS0031</t>
  </si>
  <si>
    <t>150 gr</t>
  </si>
  <si>
    <t>BIO0100</t>
  </si>
  <si>
    <t>BIO0101</t>
  </si>
  <si>
    <t>BIO0102</t>
  </si>
  <si>
    <t>BIO0103</t>
  </si>
  <si>
    <t>BIO0104</t>
  </si>
  <si>
    <t>BIO0105</t>
  </si>
  <si>
    <t>BIO0106</t>
  </si>
  <si>
    <t>50 ml</t>
  </si>
  <si>
    <t>30 ml</t>
  </si>
  <si>
    <t>PUBBLICO</t>
  </si>
  <si>
    <t>Linea BeWell Green corpo Rivendita BIO/VEGAN/NATURAL</t>
  </si>
  <si>
    <t>Linea BeWell Green viso Rivendita BIO/VEGAN/NATURAL</t>
  </si>
  <si>
    <t>Laboratoires BeWell S.r.l. -Via Nicolino di Galasso n°19-47899 Serravalle - Z.I. Galazzano- Tel(+378) 0549.903519 Fax(+378) 0549.944418</t>
  </si>
  <si>
    <t>BarCode</t>
  </si>
  <si>
    <t>%</t>
  </si>
  <si>
    <t>+</t>
  </si>
  <si>
    <t>OM</t>
  </si>
  <si>
    <t>Liquid Lipstick 7 ml</t>
  </si>
  <si>
    <t xml:space="preserve">RL0001 </t>
  </si>
  <si>
    <t>8052086650008</t>
  </si>
  <si>
    <t>Liquid lipstick Diamond</t>
  </si>
  <si>
    <t>RL0002</t>
  </si>
  <si>
    <t>8052086650015</t>
  </si>
  <si>
    <t>Liquid lipstick Pinky</t>
  </si>
  <si>
    <t>RL0003</t>
  </si>
  <si>
    <t>8052086650022</t>
  </si>
  <si>
    <t>Liquid lipstick Primerose</t>
  </si>
  <si>
    <t>RL0004</t>
  </si>
  <si>
    <t>8052086650039</t>
  </si>
  <si>
    <t>Liquid lipstick Peony</t>
  </si>
  <si>
    <t>RL0005</t>
  </si>
  <si>
    <t>8052086650046</t>
  </si>
  <si>
    <t>Liquid lipstick Tulip</t>
  </si>
  <si>
    <t>RL0006</t>
  </si>
  <si>
    <t>8052086650053</t>
  </si>
  <si>
    <t>Liquid lipstick Orchid</t>
  </si>
  <si>
    <t>RL0007</t>
  </si>
  <si>
    <t>8052086650060</t>
  </si>
  <si>
    <t>Liquid lipstick Petunia</t>
  </si>
  <si>
    <t>Eyeliner 7 ml</t>
  </si>
  <si>
    <t>EL0001</t>
  </si>
  <si>
    <t>8052086650077</t>
  </si>
  <si>
    <t>Eyeliner Dark</t>
  </si>
  <si>
    <t>Mascara 7 ml</t>
  </si>
  <si>
    <t>MA0001</t>
  </si>
  <si>
    <t>8052086650084</t>
  </si>
  <si>
    <t>Mascara Black</t>
  </si>
  <si>
    <t>Eye Shadow duo 4 grs</t>
  </si>
  <si>
    <t>ES0001</t>
  </si>
  <si>
    <t>8052086650091</t>
  </si>
  <si>
    <t>Eyeshadows duo Nightdreams</t>
  </si>
  <si>
    <t>ES0002</t>
  </si>
  <si>
    <t>8052086650107</t>
  </si>
  <si>
    <t>Eyeshadows duo Pink&amp;Violet</t>
  </si>
  <si>
    <t>ES0003</t>
  </si>
  <si>
    <t>8052086650114</t>
  </si>
  <si>
    <t>Eyeshadows duo Moonlight</t>
  </si>
  <si>
    <t>ES0004</t>
  </si>
  <si>
    <t>8052086650121</t>
  </si>
  <si>
    <t>Eyeshadows duo Evergreen</t>
  </si>
  <si>
    <t>ES0005</t>
  </si>
  <si>
    <t>8052086650138</t>
  </si>
  <si>
    <t>Eyeshadows duo Skyline</t>
  </si>
  <si>
    <t>ES0006</t>
  </si>
  <si>
    <t>8052086650145</t>
  </si>
  <si>
    <t>Eyeshadows duo Bouquet</t>
  </si>
  <si>
    <t>Concealer  4 gr</t>
  </si>
  <si>
    <t>CO0001</t>
  </si>
  <si>
    <t>8052086650152</t>
  </si>
  <si>
    <t>Concealer Sand</t>
  </si>
  <si>
    <t>CO0002</t>
  </si>
  <si>
    <t>8052086650169</t>
  </si>
  <si>
    <t>Concealer Dore'</t>
  </si>
  <si>
    <t>Compact Foundation 10 grs</t>
  </si>
  <si>
    <t>CF0001</t>
  </si>
  <si>
    <t>8052086650176</t>
  </si>
  <si>
    <t>Sand</t>
  </si>
  <si>
    <t>CF0002</t>
  </si>
  <si>
    <t>8052086650183</t>
  </si>
  <si>
    <t>Beige</t>
  </si>
  <si>
    <t>CF0003</t>
  </si>
  <si>
    <t>8052086650190</t>
  </si>
  <si>
    <t>Caramel</t>
  </si>
  <si>
    <t>Compact Powder 10 grs</t>
  </si>
  <si>
    <t>CP0001</t>
  </si>
  <si>
    <t>8052086650206</t>
  </si>
  <si>
    <t>Compact powder Sand</t>
  </si>
  <si>
    <t>CP0002</t>
  </si>
  <si>
    <t>8052086650213</t>
  </si>
  <si>
    <t>Compact powder Dore'</t>
  </si>
  <si>
    <t>CP0003</t>
  </si>
  <si>
    <t>8052086650220</t>
  </si>
  <si>
    <t>Compact powder Caramel</t>
  </si>
  <si>
    <t>Terracotta 10 grs</t>
  </si>
  <si>
    <t>TC0001</t>
  </si>
  <si>
    <t>8052086650237</t>
  </si>
  <si>
    <t>Terracotta Sunset</t>
  </si>
  <si>
    <t>TC0002</t>
  </si>
  <si>
    <t>8052086650244</t>
  </si>
  <si>
    <t>Terracotta Bikini</t>
  </si>
  <si>
    <t>Blush Duo 4 grs</t>
  </si>
  <si>
    <t>BL0001</t>
  </si>
  <si>
    <t>8052086650251</t>
  </si>
  <si>
    <t xml:space="preserve">Blush Duo    </t>
  </si>
  <si>
    <t>BB cream 3D 30 ml</t>
  </si>
  <si>
    <t>BB0001</t>
  </si>
  <si>
    <t>BB Cream 3D Sand</t>
  </si>
  <si>
    <t>BB0002</t>
  </si>
  <si>
    <t>BB Cream 3D Beige</t>
  </si>
  <si>
    <t>BB0003</t>
  </si>
  <si>
    <t>BB Cream 3D Caramel</t>
  </si>
  <si>
    <t>BB0004</t>
  </si>
  <si>
    <t xml:space="preserve">BB Cream 3D Perfect Legs </t>
  </si>
  <si>
    <t>Matite liquide occhi 3,5 ml</t>
  </si>
  <si>
    <t>LP0001</t>
  </si>
  <si>
    <t>Liquid Eye pencil violet</t>
  </si>
  <si>
    <t>LP0002</t>
  </si>
  <si>
    <t>Liquid Eye pencil bronze</t>
  </si>
  <si>
    <t>LP0003</t>
  </si>
  <si>
    <t>Liquid Eye pencil emerald</t>
  </si>
  <si>
    <t>LP0004</t>
  </si>
  <si>
    <t>Liquid Eye pencil blue</t>
  </si>
  <si>
    <t>LP0005</t>
  </si>
  <si>
    <t>Liquid Eye pencil antracite</t>
  </si>
  <si>
    <t>Palette Veggy</t>
  </si>
  <si>
    <t>Limited Edition</t>
  </si>
  <si>
    <t>VEGPALETTE</t>
  </si>
  <si>
    <t xml:space="preserve">Pochette Juta  </t>
  </si>
  <si>
    <t xml:space="preserve">Compact Powder 10 grs  </t>
  </si>
  <si>
    <t>CP0001L</t>
  </si>
  <si>
    <t>CP0002L</t>
  </si>
  <si>
    <t>CP0003L</t>
  </si>
  <si>
    <t>Linea Veg-Up skin care</t>
  </si>
  <si>
    <t>VIS1000</t>
  </si>
  <si>
    <t>Wild Rose Gentle Cleansing Mousse</t>
  </si>
  <si>
    <t xml:space="preserve">VIS1001 </t>
  </si>
  <si>
    <t xml:space="preserve">Prickly pear Scrub&amp;mask </t>
  </si>
  <si>
    <t>VIS1002</t>
  </si>
  <si>
    <t xml:space="preserve">Goji day cream </t>
  </si>
  <si>
    <t>VIS1003</t>
  </si>
  <si>
    <t>B-like Cream</t>
  </si>
  <si>
    <t>VIS1004</t>
  </si>
  <si>
    <t>B-like Serum</t>
  </si>
  <si>
    <t>VIS1005</t>
  </si>
  <si>
    <t xml:space="preserve">B-like Eyes Contour </t>
  </si>
  <si>
    <t xml:space="preserve">VIS1006 </t>
  </si>
  <si>
    <t>Face &amp; neck Lift-Up Cream</t>
  </si>
  <si>
    <t xml:space="preserve">VIS1007 </t>
  </si>
  <si>
    <t xml:space="preserve">Rosemary purifyng cream </t>
  </si>
  <si>
    <t>MA0002</t>
  </si>
  <si>
    <t>CO0003</t>
  </si>
  <si>
    <t>CO0004</t>
  </si>
  <si>
    <t xml:space="preserve">Concealer Green </t>
  </si>
  <si>
    <t>Concealer Orange</t>
  </si>
  <si>
    <t>LIP0001</t>
  </si>
  <si>
    <t>LIP0002</t>
  </si>
  <si>
    <t>LIP0003</t>
  </si>
  <si>
    <t>LIP0004</t>
  </si>
  <si>
    <t>LIP0005</t>
  </si>
  <si>
    <t>LIP0006</t>
  </si>
  <si>
    <t>Lipstick 01 Bruça</t>
  </si>
  <si>
    <t>Lipstick 02 Fuego</t>
  </si>
  <si>
    <t>Lipstick 03 Frida</t>
  </si>
  <si>
    <t>Lipstick 04 Flores</t>
  </si>
  <si>
    <t>Lipstick 05 Arena</t>
  </si>
  <si>
    <t>Lipstick 06 Amnesia</t>
  </si>
  <si>
    <t>8052086650794</t>
  </si>
  <si>
    <t>8052086650800</t>
  </si>
  <si>
    <t>8052086650817</t>
  </si>
  <si>
    <t>8052086650824</t>
  </si>
  <si>
    <t>8052086650831</t>
  </si>
  <si>
    <t>8052086650848</t>
  </si>
  <si>
    <t>8052086650855</t>
  </si>
  <si>
    <t>8052086650862</t>
  </si>
  <si>
    <t>8052086650879</t>
  </si>
  <si>
    <t>8052086650886</t>
  </si>
  <si>
    <t>MA0003</t>
  </si>
  <si>
    <t>8052086650893</t>
  </si>
  <si>
    <t>8052086650909</t>
  </si>
  <si>
    <t>8052086650916</t>
  </si>
  <si>
    <t>8052086650923</t>
  </si>
  <si>
    <t>Pennelli</t>
  </si>
  <si>
    <t>BR0001</t>
  </si>
  <si>
    <t>BR0002</t>
  </si>
  <si>
    <t>BR0003</t>
  </si>
  <si>
    <t>BR0004</t>
  </si>
  <si>
    <t>BR0005</t>
  </si>
  <si>
    <t>BR0006</t>
  </si>
  <si>
    <t>BR0007</t>
  </si>
  <si>
    <t>BR0008</t>
  </si>
  <si>
    <t>BR0009</t>
  </si>
  <si>
    <t>BR0010</t>
  </si>
  <si>
    <t>BR0011</t>
  </si>
  <si>
    <t>8052086650947</t>
  </si>
  <si>
    <t>8052086650954</t>
  </si>
  <si>
    <t>8052086650961</t>
  </si>
  <si>
    <t>8052086650978</t>
  </si>
  <si>
    <t>8052086650985</t>
  </si>
  <si>
    <t>8052086650992</t>
  </si>
  <si>
    <t>8052086651005</t>
  </si>
  <si>
    <t>8052086651012</t>
  </si>
  <si>
    <t>8052086651029</t>
  </si>
  <si>
    <t>8052086651036</t>
  </si>
  <si>
    <t>8052086651043</t>
  </si>
  <si>
    <t>058 Small Allover</t>
  </si>
  <si>
    <t>044 Line &amp; Smudge</t>
  </si>
  <si>
    <t>060 Large Allover</t>
  </si>
  <si>
    <t>062 Smudger</t>
  </si>
  <si>
    <t>280 Jumbo Flat Top</t>
  </si>
  <si>
    <t>330 Jumbo Buffer</t>
  </si>
  <si>
    <t>140 Foundation</t>
  </si>
  <si>
    <t>068 Large Shadow</t>
  </si>
  <si>
    <t>315 Jumbo fan</t>
  </si>
  <si>
    <t>099 Duo Brow Brush</t>
  </si>
  <si>
    <t>New Coll. 'Frida-Encanto''</t>
  </si>
  <si>
    <t>New Coll. 'Frida-Hermosa''</t>
  </si>
  <si>
    <t>8052086650930</t>
  </si>
  <si>
    <t>EB0001</t>
  </si>
  <si>
    <t>LPN001</t>
  </si>
  <si>
    <t>LPN002</t>
  </si>
  <si>
    <t>Pochette</t>
  </si>
  <si>
    <t>8052086651050</t>
  </si>
  <si>
    <t xml:space="preserve">POJUTA    </t>
  </si>
  <si>
    <t>POFRIDA</t>
  </si>
  <si>
    <t>VIS1008</t>
  </si>
  <si>
    <t>8052086651067</t>
  </si>
  <si>
    <t>Mascara Intense Brown</t>
  </si>
  <si>
    <t>Eyebrow</t>
  </si>
  <si>
    <t>Lipstick Mat  3,5 gr</t>
  </si>
  <si>
    <t>Eyebrow 3 D Godet</t>
  </si>
  <si>
    <t>EPN001</t>
  </si>
  <si>
    <t>EPN002</t>
  </si>
  <si>
    <t>8052086650534</t>
  </si>
  <si>
    <t>8052086650541</t>
  </si>
  <si>
    <t>8052086650558</t>
  </si>
  <si>
    <t>8052086650565</t>
  </si>
  <si>
    <t>8052086650572</t>
  </si>
  <si>
    <t>8052086650589</t>
  </si>
  <si>
    <t>8052086650596</t>
  </si>
  <si>
    <t>8052086650602</t>
  </si>
  <si>
    <t>8052086650619</t>
  </si>
  <si>
    <t>8052086650527</t>
  </si>
  <si>
    <t>8052086650626</t>
  </si>
  <si>
    <t>8052086650633</t>
  </si>
  <si>
    <t>8052086650640</t>
  </si>
  <si>
    <t>8052086650657</t>
  </si>
  <si>
    <t>8052086650664</t>
  </si>
  <si>
    <t>8052086650671</t>
  </si>
  <si>
    <t>8052086650688</t>
  </si>
  <si>
    <t>Linea Hammam</t>
  </si>
  <si>
    <t>HAM0014</t>
  </si>
  <si>
    <t>200 gr</t>
  </si>
  <si>
    <t>HAM0013</t>
  </si>
  <si>
    <t>HAM0011</t>
  </si>
  <si>
    <t>1 pz</t>
  </si>
  <si>
    <t>8052086650770</t>
  </si>
  <si>
    <t>HAM0015</t>
  </si>
  <si>
    <t>8052086651180</t>
  </si>
  <si>
    <t>HAM0018</t>
  </si>
  <si>
    <t>8052086651197</t>
  </si>
  <si>
    <t>HAM0019</t>
  </si>
  <si>
    <t>HC0001</t>
  </si>
  <si>
    <t>8052086651210</t>
  </si>
  <si>
    <t>HC0002</t>
  </si>
  <si>
    <t>8052086651227</t>
  </si>
  <si>
    <t>HC0003</t>
  </si>
  <si>
    <t>8052086651234</t>
  </si>
  <si>
    <t>HC0004</t>
  </si>
  <si>
    <t>8052086651241</t>
  </si>
  <si>
    <t xml:space="preserve">200 ml </t>
  </si>
  <si>
    <t>HC001T</t>
  </si>
  <si>
    <t>8052086651258</t>
  </si>
  <si>
    <t>HC002T</t>
  </si>
  <si>
    <t>8052086651265</t>
  </si>
  <si>
    <t>HC003T</t>
  </si>
  <si>
    <t>8052086651272</t>
  </si>
  <si>
    <t>HC004T</t>
  </si>
  <si>
    <t>8052086651289</t>
  </si>
  <si>
    <t>HC0100</t>
  </si>
  <si>
    <t>8052086651296</t>
  </si>
  <si>
    <t>HC0101</t>
  </si>
  <si>
    <t>8052086651302</t>
  </si>
  <si>
    <t>HC0102</t>
  </si>
  <si>
    <t>8052086651319</t>
  </si>
  <si>
    <t>New Coll. 'Marilyn''</t>
  </si>
  <si>
    <t>8052086651432</t>
  </si>
  <si>
    <t>PV0001</t>
  </si>
  <si>
    <t>8052086651449</t>
  </si>
  <si>
    <t>PL0001</t>
  </si>
  <si>
    <t>Fluid Foundation</t>
  </si>
  <si>
    <t>8052086651357</t>
  </si>
  <si>
    <t>8052086651364</t>
  </si>
  <si>
    <t>8052086651371</t>
  </si>
  <si>
    <t>8052086651388</t>
  </si>
  <si>
    <t>8052086651395</t>
  </si>
  <si>
    <t>8052086651401</t>
  </si>
  <si>
    <t>Fluid foundation 01 Marilyn</t>
  </si>
  <si>
    <t>Fluid foundation 02 Greta</t>
  </si>
  <si>
    <t>Fluid foundation 03 Angelina</t>
  </si>
  <si>
    <t>Fluid foundation 04 Audrey</t>
  </si>
  <si>
    <t>Fluid foundation 05 Brigitte</t>
  </si>
  <si>
    <t>Fluid foundation 06 Charlize</t>
  </si>
  <si>
    <t>FF0001</t>
  </si>
  <si>
    <t>FF0002</t>
  </si>
  <si>
    <t>FF0003</t>
  </si>
  <si>
    <t>FF0004</t>
  </si>
  <si>
    <t>FF0005</t>
  </si>
  <si>
    <t>FF0006</t>
  </si>
  <si>
    <t>Primer &amp; Fix Powder</t>
  </si>
  <si>
    <t>8052086651326</t>
  </si>
  <si>
    <t>8052086651333</t>
  </si>
  <si>
    <t>LIP0007</t>
  </si>
  <si>
    <t>LIP0008</t>
  </si>
  <si>
    <t>Lipstick 07 Hermosa</t>
  </si>
  <si>
    <t>Lipstick 08 Encanto</t>
  </si>
  <si>
    <t>Lip &amp; Eye pencil</t>
  </si>
  <si>
    <t>8052086651340</t>
  </si>
  <si>
    <t>TC0003</t>
  </si>
  <si>
    <t>ES0007</t>
  </si>
  <si>
    <t>ES0008</t>
  </si>
  <si>
    <t>Eyeshadows duo  Darkness</t>
  </si>
  <si>
    <t>Eyeshadows duo  Capuccino</t>
  </si>
  <si>
    <t>8052086651418</t>
  </si>
  <si>
    <t>8052086651425</t>
  </si>
  <si>
    <t>NEW</t>
  </si>
  <si>
    <t>Wild Rose Gentle Cleansing  50 ml</t>
  </si>
  <si>
    <t>VIS1009</t>
  </si>
  <si>
    <t>VIS1010</t>
  </si>
  <si>
    <t>8052086651456</t>
  </si>
  <si>
    <t>8052086651463</t>
  </si>
  <si>
    <t>Whitening Serum</t>
  </si>
  <si>
    <t>Whitening Cream</t>
  </si>
  <si>
    <t>8052086651852</t>
  </si>
  <si>
    <t>8052086651869</t>
  </si>
  <si>
    <t>8052086652040</t>
  </si>
  <si>
    <t>8052086652057</t>
  </si>
  <si>
    <t>8052086652064</t>
  </si>
  <si>
    <t>8052086651890</t>
  </si>
  <si>
    <t>8052086652132</t>
  </si>
  <si>
    <t>8052086652125</t>
  </si>
  <si>
    <t>8052086651883</t>
  </si>
  <si>
    <t>PREZZO</t>
  </si>
  <si>
    <t>ESPOSITORI-IMPIANTI</t>
  </si>
  <si>
    <t>ESPOSITORI-IMPIANTI MAKE UP</t>
  </si>
  <si>
    <t>Mascara Electric Blue</t>
  </si>
  <si>
    <t xml:space="preserve">Eyeshadows </t>
  </si>
  <si>
    <t>Terracotta Miami</t>
  </si>
  <si>
    <t>Lip pencil 01 Nude</t>
  </si>
  <si>
    <t>Lip pencil 02 Plum</t>
  </si>
  <si>
    <t>Lip pencil 01 Negrita</t>
  </si>
  <si>
    <t>Lip pencil 02 Morena</t>
  </si>
  <si>
    <t>175 Small pointed face</t>
  </si>
  <si>
    <t xml:space="preserve">Primer viso </t>
  </si>
  <si>
    <t xml:space="preserve">Fix FREE powder </t>
  </si>
  <si>
    <t>Display mat lipstick 5 pcs each+tester + new nuances 07-08</t>
  </si>
  <si>
    <t>Display Veg-Up HERMOSA 3 PZ MAKEUP + 1 pcs brushes</t>
  </si>
  <si>
    <t>Display new collection Marilyn</t>
  </si>
  <si>
    <t>Display Liquid Lipstick Veg-up 5 pcs each + TESTER</t>
  </si>
  <si>
    <t>Display Liquid Eye Pencil Veg-Up 5 pcs each + TESTER</t>
  </si>
  <si>
    <t>Display Liquid Eye Pencil Veg-Up 10 pcs each + TESTER</t>
  </si>
  <si>
    <t>8052086650329</t>
  </si>
  <si>
    <t>Display BB cream 5 pz + TESTER</t>
  </si>
  <si>
    <t>VUPENCNEW</t>
  </si>
  <si>
    <t>VUPHER3PZ</t>
  </si>
  <si>
    <t>VUPMAR3PZ</t>
  </si>
  <si>
    <t>VUPLLP5PZ</t>
  </si>
  <si>
    <t>VUPEYE5PZ</t>
  </si>
  <si>
    <t>VUPEYE10PZ</t>
  </si>
  <si>
    <t>VUPBB5PZ</t>
  </si>
  <si>
    <t>BWGFACE3PZ</t>
  </si>
  <si>
    <t>BWGBODY3PZ</t>
  </si>
  <si>
    <t>VUPFACE3PZ</t>
  </si>
  <si>
    <t>Display BeWell Green Face 3 pz + tester</t>
  </si>
  <si>
    <t>Display Veg-Up face care 3 pz + tester</t>
  </si>
  <si>
    <t>8052086651838</t>
  </si>
  <si>
    <t>Siero d'Alga concentrato</t>
  </si>
  <si>
    <t>Crema rassodante</t>
  </si>
  <si>
    <t>Gel snellente Alghe e oli essenziali</t>
  </si>
  <si>
    <t>Gel freddo Alghe e mentolo</t>
  </si>
  <si>
    <t>Scrub drenante al sale di Guèrande</t>
  </si>
  <si>
    <t>Scrub drenante  agli Agrumi</t>
  </si>
  <si>
    <t>Limo di salina</t>
  </si>
  <si>
    <t xml:space="preserve">Estratto di Wakame' </t>
  </si>
  <si>
    <t>Olio spray polinesiano</t>
  </si>
  <si>
    <t>Panetto esfoliante con alga rossa</t>
  </si>
  <si>
    <t xml:space="preserve">Latte detergente  </t>
  </si>
  <si>
    <t xml:space="preserve">Tonico addolcente  </t>
  </si>
  <si>
    <t xml:space="preserve">Scrub Maschera Rigenerante  </t>
  </si>
  <si>
    <t>Maschera illuminante</t>
  </si>
  <si>
    <t xml:space="preserve">Crema giorno rigenerante  </t>
  </si>
  <si>
    <t xml:space="preserve">Siero viso rigenerante  </t>
  </si>
  <si>
    <t xml:space="preserve">Crema notte rigenerante </t>
  </si>
  <si>
    <t>NOU'- Shampoo Nutriente Disciplinante</t>
  </si>
  <si>
    <t>VOLU' - Shampoo Volume Capelli Fini</t>
  </si>
  <si>
    <t>PURE - Shampoo Purificante Stimolante</t>
  </si>
  <si>
    <t>DELI'- Shampoo Delicato Lavaggi Frequenti</t>
  </si>
  <si>
    <t>NOU' - Shampoo Nutriente Disciplinante TRAVEL</t>
  </si>
  <si>
    <t>VOLU' - Shampoo Volume Capelli Fini TRAVEL</t>
  </si>
  <si>
    <t xml:space="preserve">PURE - Shampoo Purificante Stimolante TRAVEL </t>
  </si>
  <si>
    <t>DELI' - Shampoo Delicato Lav.Freq. TRAVEL</t>
  </si>
  <si>
    <t>NOU' - Impacco Nutriente Disciplinante</t>
  </si>
  <si>
    <t>VOLU' - Impacco Nutriente Capelli Fragili</t>
  </si>
  <si>
    <t>PURE - Impacco Purificante Stimolante</t>
  </si>
  <si>
    <t>Ghassoul Bio</t>
  </si>
  <si>
    <t>Olio puro di Argan</t>
  </si>
  <si>
    <t>Sapone Nero all'eucalipto</t>
  </si>
  <si>
    <t>Guanto Kessa</t>
  </si>
  <si>
    <t>spazzola  corpo BRUSHING</t>
  </si>
  <si>
    <t>spazzola  viso BRUSHING</t>
  </si>
  <si>
    <t>Pochette 100% puro cotone Frida</t>
  </si>
  <si>
    <t>prodotti omaggio su riordino singola referenza: 7+1   12+3</t>
  </si>
  <si>
    <t>Tester + monodose</t>
  </si>
  <si>
    <t>Tester prodotti sconto 50+50 - monodose € 0,25</t>
  </si>
  <si>
    <t>TOTALE</t>
  </si>
  <si>
    <t>HAM0005</t>
  </si>
  <si>
    <t>PÂTE À SUCRE BERBÈRE</t>
  </si>
  <si>
    <t>MON0035</t>
  </si>
  <si>
    <t>80 ml</t>
  </si>
  <si>
    <t>MON010</t>
  </si>
  <si>
    <t>COTTON FIOC ECOLOGICI</t>
  </si>
  <si>
    <t>SPAZZOLINO denti BAMBOO</t>
  </si>
  <si>
    <t>MICRALGHE</t>
  </si>
  <si>
    <t>8052086652316</t>
  </si>
  <si>
    <t>MICRONIZZATO 3 ALGHE 200 GR</t>
  </si>
  <si>
    <t>MICRSPIRU</t>
  </si>
  <si>
    <t>8052086652323</t>
  </si>
  <si>
    <t>MICRONIZZATO SPIRULINA 200 GR</t>
  </si>
  <si>
    <t>CONCLIPO</t>
  </si>
  <si>
    <t>8052086652330</t>
  </si>
  <si>
    <t>CONCENTRATO LIPOLITICO 100 ML</t>
  </si>
  <si>
    <t>CONCDREN</t>
  </si>
  <si>
    <t>8052086652347</t>
  </si>
  <si>
    <t>CONCENTRATO DRENANTE 100 ML</t>
  </si>
  <si>
    <t>8052086652286</t>
  </si>
  <si>
    <t>PANTAMUD</t>
  </si>
  <si>
    <t>8052086652279</t>
  </si>
  <si>
    <t>PANTALONI DA IMBIBIRE LAVABILI</t>
  </si>
  <si>
    <t>BENDE IN GARZA 2 ROTOLI</t>
  </si>
  <si>
    <t>PANNOVISO</t>
  </si>
  <si>
    <t>MON0008</t>
  </si>
  <si>
    <t>GEL MANI IGIENIZZANTE</t>
  </si>
  <si>
    <t>MON011</t>
  </si>
  <si>
    <t>MON012</t>
  </si>
  <si>
    <t>8052086652354</t>
  </si>
  <si>
    <t>8052086652361</t>
  </si>
  <si>
    <t>150 ml</t>
  </si>
  <si>
    <t>15 ml</t>
  </si>
  <si>
    <t>4 gr</t>
  </si>
  <si>
    <t>3,5 gr</t>
  </si>
  <si>
    <t>10 gr</t>
  </si>
  <si>
    <t>3,5 ml</t>
  </si>
  <si>
    <t>7 ml</t>
  </si>
  <si>
    <t>Igiene, depilazione, accessori</t>
  </si>
  <si>
    <t>8052086652378</t>
  </si>
  <si>
    <t>8052086652385</t>
  </si>
  <si>
    <t>PANNO STRUCCANTE VISO 1 PZ</t>
  </si>
  <si>
    <t>250 ml</t>
  </si>
  <si>
    <t>MICRCACAO</t>
  </si>
  <si>
    <t>MICRONIZZATO CACAO PEPERONCINO 200 GR</t>
  </si>
  <si>
    <t xml:space="preserve">BENDE FREDDE </t>
  </si>
  <si>
    <t xml:space="preserve">BENDE ALGHE CAFFEINA </t>
  </si>
  <si>
    <t xml:space="preserve">BENDE FOSFATIDILCOLINA </t>
  </si>
  <si>
    <t>Linea BeWell Green viso Rivendita NEWS 2020</t>
  </si>
  <si>
    <t>BIO0109</t>
  </si>
  <si>
    <t>BIO0110</t>
  </si>
  <si>
    <t>BIO0111</t>
  </si>
  <si>
    <t>BIO0112</t>
  </si>
  <si>
    <t>BIO0113</t>
  </si>
  <si>
    <t>BIO0114</t>
  </si>
  <si>
    <t>BIO0115</t>
  </si>
  <si>
    <t>BIO0116</t>
  </si>
  <si>
    <t>BIO0117</t>
  </si>
  <si>
    <t>BIO0118</t>
  </si>
  <si>
    <t>8052086652750</t>
  </si>
  <si>
    <t>8052086652767</t>
  </si>
  <si>
    <t>8052086652774</t>
  </si>
  <si>
    <t>8052086652682</t>
  </si>
  <si>
    <t>8052086652699</t>
  </si>
  <si>
    <t>8052086652705</t>
  </si>
  <si>
    <t>8052086652712</t>
  </si>
  <si>
    <t>8052086652729</t>
  </si>
  <si>
    <t>8052086652736</t>
  </si>
  <si>
    <t>8052086652743</t>
  </si>
  <si>
    <t>Acqua micellare AHA</t>
  </si>
  <si>
    <t>Gel esfoliante acido mandelico</t>
  </si>
  <si>
    <t>Maschera gel peeling acido mandelico</t>
  </si>
  <si>
    <t>Maschera peel off acèrola</t>
  </si>
  <si>
    <t>70 gr</t>
  </si>
  <si>
    <t>Maschera peel off idratazione profonda</t>
  </si>
  <si>
    <t>Maschera peel off detossinante</t>
  </si>
  <si>
    <t>Maschera peel off schiarente</t>
  </si>
  <si>
    <t>Maschera peel off rassodante</t>
  </si>
  <si>
    <t>Acqua di mare liofilizzata</t>
  </si>
  <si>
    <t xml:space="preserve">Peeling enzimatico </t>
  </si>
  <si>
    <t>HAMMAM3</t>
  </si>
  <si>
    <t>Impianto Hammam 3 pz per tipo</t>
  </si>
  <si>
    <t>BWGVNEW3</t>
  </si>
  <si>
    <t>BWGCNEW3</t>
  </si>
  <si>
    <t>BEN0001</t>
  </si>
  <si>
    <t>BEN0002</t>
  </si>
  <si>
    <t>BEN0003</t>
  </si>
  <si>
    <t>HAIR003</t>
  </si>
  <si>
    <t>8052086652200</t>
  </si>
  <si>
    <t>spazzola  corpo con manico</t>
  </si>
  <si>
    <t>HAM0020</t>
  </si>
  <si>
    <t xml:space="preserve">SPUGNA KONJAC </t>
  </si>
  <si>
    <t>Display BWG Face + novita' 2021</t>
  </si>
  <si>
    <t>IMPIANTO BWG Hair Care 3 pz + tester</t>
  </si>
  <si>
    <t>Display BeWell body tradizionale 3 pz + tester</t>
  </si>
  <si>
    <t xml:space="preserve">Display BeWell Green Body NEWS tratt. Domicilio </t>
  </si>
  <si>
    <t>BWGHAIR3PZ</t>
  </si>
  <si>
    <t>8052086653016</t>
  </si>
  <si>
    <t>VUPMU2021</t>
  </si>
  <si>
    <t>Display veg-Up Make -up 2 pz - TESTER NEW</t>
  </si>
  <si>
    <t>TOT. RIVENDITORE</t>
  </si>
  <si>
    <t>SCRUBPOL</t>
  </si>
  <si>
    <t>POLINESIAN SCRUB</t>
  </si>
  <si>
    <t xml:space="preserve">Linea BeWell Green corpo Rivendita NEWS </t>
  </si>
  <si>
    <t>PANTAESS</t>
  </si>
  <si>
    <t>MON0038</t>
  </si>
  <si>
    <t>MANICOTTI DA IMBIBIRE LAVABILI</t>
  </si>
  <si>
    <t>8052086653320</t>
  </si>
  <si>
    <t>Tredicesime free COSMETICI</t>
  </si>
  <si>
    <t>PANTALONE PER ESSUDAZIONE  IMBUSTATO SINGOLARMENTE</t>
  </si>
  <si>
    <t>CALCOTER</t>
  </si>
  <si>
    <t>CALCO TERMICO ARGILLA ROSSA</t>
  </si>
  <si>
    <t xml:space="preserve">BALSAMO COLLAGENE BAMBOO 2 </t>
  </si>
  <si>
    <t>GIUANTO KESSA</t>
  </si>
  <si>
    <t>1pz</t>
  </si>
  <si>
    <t>Modulo ordine 2022</t>
  </si>
  <si>
    <t>KITCERARUL</t>
  </si>
  <si>
    <t>8052086652422</t>
  </si>
  <si>
    <t>KIT SCALDACERA RULLO + 3 RICARICHE</t>
  </si>
  <si>
    <t>MON0090</t>
  </si>
  <si>
    <t>8052086652231</t>
  </si>
  <si>
    <t>SCALDARULLO</t>
  </si>
  <si>
    <t>MON0080</t>
  </si>
  <si>
    <t>8052086652255</t>
  </si>
  <si>
    <t>STRISCE PRETAGLIATE CERETTA 7*20CM</t>
  </si>
  <si>
    <t>MON0021</t>
  </si>
  <si>
    <t>8052086652262</t>
  </si>
  <si>
    <t>ABBASSALINGUA LEGNO 100 PZ</t>
  </si>
  <si>
    <t>CER0010</t>
  </si>
  <si>
    <t>RICARICA CERA RULLO ALOE</t>
  </si>
  <si>
    <t>CER0011</t>
  </si>
  <si>
    <t>RICARICA CERA RULLO ARGAN</t>
  </si>
  <si>
    <t>CER0012</t>
  </si>
  <si>
    <t>RICARICA CERA RULLO CIOCCOLATO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</si>
</sst>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&quot;€&quot;\ #,##0.00"/>
  </numFmts>
  <fonts count="24" x14ac:knownFonts="1">
    <font>
      <sz val="11"/>
      <color theme="1"/>
      <name val="Calibri"/>
      <family val="2"/>
      <scheme val="minor"/>
    </font>
    <font>
      <sz val="12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2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6"/>
      <color theme="2" tint="-0.749992370372631"/>
      <name val="Century Gothic"/>
      <family val="2"/>
    </font>
    <font>
      <sz val="16"/>
      <color theme="2" tint="-0.74999237037263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sz val="20"/>
      <color theme="1" tint="0.34998626667073579"/>
      <name val="Century Gothic"/>
      <family val="2"/>
    </font>
    <font>
      <sz val="18"/>
      <color theme="6" tint="-0.249977111117893"/>
      <name val="Calibri"/>
      <family val="2"/>
      <scheme val="minor"/>
    </font>
    <font>
      <b/>
      <sz val="12"/>
      <color theme="1"/>
      <name val="Century Gothic"/>
      <family val="2"/>
    </font>
    <font>
      <sz val="14"/>
      <color rgb="FF000000"/>
      <name val="Century Gothic"/>
      <family val="2"/>
    </font>
    <font>
      <sz val="8"/>
      <color rgb="FF000000"/>
      <name val="Century Gothic"/>
      <family val="2"/>
    </font>
    <font>
      <sz val="9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8">
    <xf numFmtId="0" fontId="0" fillId="0" borderId="0" xfId="0"/>
    <xf numFmtId="0" fontId="8" fillId="0" borderId="1" xfId="0" applyFont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 vertical="top" wrapText="1" readingOrder="1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0" xfId="0" applyFill="1"/>
    <xf numFmtId="164" fontId="8" fillId="0" borderId="0" xfId="1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164" fontId="8" fillId="0" borderId="1" xfId="1" quotePrefix="1" applyFont="1" applyFill="1" applyBorder="1" applyAlignment="1">
      <alignment horizontal="center"/>
    </xf>
    <xf numFmtId="0" fontId="8" fillId="0" borderId="0" xfId="0" applyFont="1" applyFill="1" applyBorder="1"/>
    <xf numFmtId="0" fontId="11" fillId="0" borderId="1" xfId="0" applyFont="1" applyFill="1" applyBorder="1" applyAlignment="1">
      <alignment horizontal="left" vertical="top" wrapText="1" readingOrder="1"/>
    </xf>
    <xf numFmtId="1" fontId="1" fillId="0" borderId="1" xfId="0" applyNumberFormat="1" applyFont="1" applyFill="1" applyBorder="1" applyAlignment="1" applyProtection="1"/>
    <xf numFmtId="1" fontId="9" fillId="0" borderId="1" xfId="0" applyNumberFormat="1" applyFont="1" applyBorder="1" applyAlignment="1">
      <alignment horizontal="left"/>
    </xf>
    <xf numFmtId="0" fontId="3" fillId="0" borderId="0" xfId="0" applyFont="1" applyFill="1" applyBorder="1"/>
    <xf numFmtId="164" fontId="6" fillId="0" borderId="0" xfId="1" applyFont="1"/>
    <xf numFmtId="0" fontId="1" fillId="0" borderId="1" xfId="0" applyFont="1" applyFill="1" applyBorder="1" applyAlignment="1" applyProtection="1"/>
    <xf numFmtId="0" fontId="8" fillId="0" borderId="2" xfId="0" applyFont="1" applyBorder="1" applyAlignment="1"/>
    <xf numFmtId="0" fontId="1" fillId="0" borderId="0" xfId="0" applyFont="1"/>
    <xf numFmtId="164" fontId="0" fillId="0" borderId="0" xfId="0" applyNumberFormat="1" applyFill="1"/>
    <xf numFmtId="1" fontId="9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 applyProtection="1">
      <alignment horizontal="left" vertical="top"/>
    </xf>
    <xf numFmtId="1" fontId="1" fillId="0" borderId="1" xfId="0" applyNumberFormat="1" applyFont="1" applyFill="1" applyBorder="1" applyAlignment="1" applyProtection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9" fontId="8" fillId="0" borderId="1" xfId="0" quotePrefix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3" fontId="8" fillId="0" borderId="1" xfId="1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8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/>
    </xf>
    <xf numFmtId="164" fontId="8" fillId="2" borderId="1" xfId="0" applyNumberFormat="1" applyFont="1" applyFill="1" applyBorder="1" applyAlignment="1">
      <alignment horizontal="center" vertical="top"/>
    </xf>
    <xf numFmtId="0" fontId="8" fillId="2" borderId="1" xfId="0" quotePrefix="1" applyFont="1" applyFill="1" applyBorder="1" applyAlignment="1">
      <alignment horizontal="center"/>
    </xf>
    <xf numFmtId="164" fontId="8" fillId="2" borderId="1" xfId="1" quotePrefix="1" applyFont="1" applyFill="1" applyBorder="1" applyAlignment="1">
      <alignment horizontal="center"/>
    </xf>
    <xf numFmtId="0" fontId="10" fillId="0" borderId="0" xfId="0" applyFont="1" applyFill="1" applyBorder="1"/>
    <xf numFmtId="164" fontId="10" fillId="0" borderId="0" xfId="1" applyFont="1" applyFill="1" applyBorder="1"/>
    <xf numFmtId="0" fontId="12" fillId="3" borderId="3" xfId="0" applyFont="1" applyFill="1" applyBorder="1" applyAlignment="1">
      <alignment horizontal="left"/>
    </xf>
    <xf numFmtId="1" fontId="9" fillId="3" borderId="4" xfId="0" applyNumberFormat="1" applyFont="1" applyFill="1" applyBorder="1"/>
    <xf numFmtId="0" fontId="10" fillId="3" borderId="4" xfId="0" applyFont="1" applyFill="1" applyBorder="1"/>
    <xf numFmtId="164" fontId="10" fillId="3" borderId="4" xfId="0" applyNumberFormat="1" applyFont="1" applyFill="1" applyBorder="1"/>
    <xf numFmtId="164" fontId="10" fillId="3" borderId="5" xfId="0" applyNumberFormat="1" applyFont="1" applyFill="1" applyBorder="1"/>
    <xf numFmtId="0" fontId="12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9" fillId="0" borderId="0" xfId="0" applyFont="1" applyFill="1" applyBorder="1"/>
    <xf numFmtId="164" fontId="9" fillId="0" borderId="0" xfId="1" applyFont="1" applyFill="1" applyBorder="1"/>
    <xf numFmtId="0" fontId="13" fillId="0" borderId="1" xfId="0" applyNumberFormat="1" applyFont="1" applyBorder="1" applyAlignment="1"/>
    <xf numFmtId="0" fontId="14" fillId="0" borderId="1" xfId="0" applyFont="1" applyBorder="1"/>
    <xf numFmtId="164" fontId="14" fillId="0" borderId="1" xfId="0" applyNumberFormat="1" applyFont="1" applyBorder="1" applyAlignment="1">
      <alignment horizontal="center"/>
    </xf>
    <xf numFmtId="164" fontId="14" fillId="0" borderId="1" xfId="1" applyFont="1" applyBorder="1"/>
    <xf numFmtId="164" fontId="15" fillId="0" borderId="6" xfId="1" quotePrefix="1" applyFont="1" applyFill="1" applyBorder="1" applyAlignment="1">
      <alignment horizontal="center" vertical="top" wrapText="1" readingOrder="1"/>
    </xf>
    <xf numFmtId="0" fontId="8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ont="1" applyAlignment="1"/>
    <xf numFmtId="0" fontId="11" fillId="0" borderId="11" xfId="0" applyFont="1" applyBorder="1" applyAlignment="1">
      <alignment horizontal="left" vertical="top" wrapText="1" readingOrder="1"/>
    </xf>
    <xf numFmtId="0" fontId="11" fillId="0" borderId="12" xfId="0" applyFont="1" applyBorder="1" applyAlignment="1">
      <alignment horizontal="left" vertical="top" wrapText="1" readingOrder="1"/>
    </xf>
    <xf numFmtId="0" fontId="11" fillId="0" borderId="1" xfId="0" applyFont="1" applyBorder="1" applyAlignment="1">
      <alignment horizontal="left" vertical="top" wrapText="1" readingOrder="1"/>
    </xf>
    <xf numFmtId="0" fontId="16" fillId="0" borderId="1" xfId="0" applyFont="1" applyBorder="1" applyAlignment="1">
      <alignment horizontal="left" vertical="top" wrapText="1" readingOrder="1"/>
    </xf>
    <xf numFmtId="0" fontId="2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left" vertical="top" wrapText="1" readingOrder="1"/>
    </xf>
    <xf numFmtId="0" fontId="2" fillId="4" borderId="1" xfId="0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0" fontId="9" fillId="5" borderId="0" xfId="0" applyFont="1" applyFill="1" applyBorder="1"/>
    <xf numFmtId="0" fontId="8" fillId="5" borderId="0" xfId="0" applyFont="1" applyFill="1" applyBorder="1" applyAlignment="1">
      <alignment horizontal="center"/>
    </xf>
    <xf numFmtId="164" fontId="8" fillId="5" borderId="0" xfId="1" applyFont="1" applyFill="1" applyBorder="1" applyAlignment="1">
      <alignment horizontal="center"/>
    </xf>
    <xf numFmtId="0" fontId="17" fillId="5" borderId="0" xfId="0" applyFont="1" applyFill="1" applyBorder="1" applyAlignment="1">
      <alignment horizontal="left" vertical="top" wrapText="1" readingOrder="1"/>
    </xf>
    <xf numFmtId="0" fontId="8" fillId="5" borderId="0" xfId="0" applyFont="1" applyFill="1" applyBorder="1" applyAlignment="1">
      <alignment horizontal="left" vertical="top"/>
    </xf>
    <xf numFmtId="0" fontId="8" fillId="5" borderId="0" xfId="0" quotePrefix="1" applyFont="1" applyFill="1" applyBorder="1" applyAlignment="1">
      <alignment horizontal="left" vertical="top"/>
    </xf>
    <xf numFmtId="164" fontId="8" fillId="5" borderId="0" xfId="1" quotePrefix="1" applyFont="1" applyFill="1" applyBorder="1" applyAlignment="1">
      <alignment horizontal="left" vertical="top"/>
    </xf>
    <xf numFmtId="9" fontId="8" fillId="5" borderId="0" xfId="0" quotePrefix="1" applyNumberFormat="1" applyFont="1" applyFill="1" applyBorder="1" applyAlignment="1">
      <alignment horizontal="left" vertical="top"/>
    </xf>
    <xf numFmtId="0" fontId="13" fillId="4" borderId="2" xfId="0" applyNumberFormat="1" applyFont="1" applyFill="1" applyBorder="1" applyAlignment="1"/>
    <xf numFmtId="0" fontId="13" fillId="4" borderId="7" xfId="0" applyNumberFormat="1" applyFont="1" applyFill="1" applyBorder="1" applyAlignment="1"/>
    <xf numFmtId="0" fontId="14" fillId="4" borderId="7" xfId="0" applyFont="1" applyFill="1" applyBorder="1"/>
    <xf numFmtId="164" fontId="14" fillId="4" borderId="7" xfId="0" applyNumberFormat="1" applyFont="1" applyFill="1" applyBorder="1" applyAlignment="1">
      <alignment horizontal="center"/>
    </xf>
    <xf numFmtId="164" fontId="14" fillId="4" borderId="8" xfId="1" applyFont="1" applyFill="1" applyBorder="1"/>
    <xf numFmtId="0" fontId="8" fillId="6" borderId="1" xfId="0" applyFont="1" applyFill="1" applyBorder="1"/>
    <xf numFmtId="0" fontId="1" fillId="6" borderId="1" xfId="0" applyFont="1" applyFill="1" applyBorder="1" applyAlignment="1" applyProtection="1"/>
    <xf numFmtId="0" fontId="8" fillId="6" borderId="1" xfId="0" applyFont="1" applyFill="1" applyBorder="1" applyAlignment="1"/>
    <xf numFmtId="164" fontId="8" fillId="6" borderId="1" xfId="0" applyNumberFormat="1" applyFont="1" applyFill="1" applyBorder="1" applyAlignment="1">
      <alignment horizontal="center"/>
    </xf>
    <xf numFmtId="0" fontId="0" fillId="6" borderId="1" xfId="0" applyFill="1" applyBorder="1"/>
    <xf numFmtId="164" fontId="8" fillId="6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/>
    <xf numFmtId="0" fontId="16" fillId="6" borderId="0" xfId="0" applyFont="1" applyFill="1" applyBorder="1" applyAlignment="1">
      <alignment horizontal="left" vertical="top" wrapText="1" readingOrder="1"/>
    </xf>
    <xf numFmtId="0" fontId="1" fillId="6" borderId="0" xfId="0" applyFont="1" applyFill="1" applyBorder="1" applyAlignment="1" applyProtection="1"/>
    <xf numFmtId="0" fontId="8" fillId="6" borderId="2" xfId="0" applyFont="1" applyFill="1" applyBorder="1" applyAlignment="1"/>
    <xf numFmtId="0" fontId="16" fillId="0" borderId="13" xfId="0" applyFont="1" applyBorder="1" applyAlignment="1">
      <alignment horizontal="left" vertical="top" wrapText="1" readingOrder="1"/>
    </xf>
    <xf numFmtId="0" fontId="16" fillId="0" borderId="14" xfId="0" applyFont="1" applyBorder="1" applyAlignment="1">
      <alignment horizontal="left" vertical="top" wrapText="1" readingOrder="1"/>
    </xf>
    <xf numFmtId="0" fontId="16" fillId="0" borderId="2" xfId="0" applyFont="1" applyBorder="1" applyAlignment="1">
      <alignment horizontal="left" vertical="top" wrapText="1" readingOrder="1"/>
    </xf>
    <xf numFmtId="0" fontId="0" fillId="0" borderId="1" xfId="0" applyFont="1" applyBorder="1" applyAlignment="1"/>
    <xf numFmtId="49" fontId="1" fillId="0" borderId="2" xfId="0" applyNumberFormat="1" applyFont="1" applyFill="1" applyBorder="1" applyAlignment="1" applyProtection="1">
      <alignment horizontal="left" vertical="top"/>
    </xf>
    <xf numFmtId="164" fontId="8" fillId="0" borderId="8" xfId="0" applyNumberFormat="1" applyFont="1" applyBorder="1" applyAlignment="1">
      <alignment horizontal="center" vertical="top"/>
    </xf>
    <xf numFmtId="164" fontId="8" fillId="0" borderId="8" xfId="0" applyNumberFormat="1" applyFont="1" applyBorder="1" applyAlignment="1">
      <alignment horizontal="center"/>
    </xf>
    <xf numFmtId="0" fontId="8" fillId="0" borderId="2" xfId="0" applyFont="1" applyFill="1" applyBorder="1"/>
    <xf numFmtId="0" fontId="8" fillId="0" borderId="7" xfId="0" applyFont="1" applyFill="1" applyBorder="1" applyAlignment="1"/>
    <xf numFmtId="49" fontId="1" fillId="0" borderId="7" xfId="0" applyNumberFormat="1" applyFont="1" applyFill="1" applyBorder="1" applyAlignment="1" applyProtection="1">
      <alignment horizontal="left" vertical="top"/>
    </xf>
    <xf numFmtId="49" fontId="1" fillId="0" borderId="4" xfId="0" applyNumberFormat="1" applyFont="1" applyFill="1" applyBorder="1" applyAlignment="1" applyProtection="1">
      <alignment horizontal="left" vertical="top"/>
    </xf>
    <xf numFmtId="0" fontId="8" fillId="0" borderId="7" xfId="0" applyFont="1" applyBorder="1" applyAlignment="1"/>
    <xf numFmtId="0" fontId="18" fillId="0" borderId="0" xfId="0" applyFont="1"/>
    <xf numFmtId="164" fontId="11" fillId="0" borderId="1" xfId="0" applyNumberFormat="1" applyFont="1" applyFill="1" applyBorder="1" applyAlignment="1">
      <alignment horizontal="center" vertical="top" wrapText="1"/>
    </xf>
    <xf numFmtId="164" fontId="9" fillId="5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top" wrapText="1" readingOrder="1"/>
    </xf>
    <xf numFmtId="164" fontId="16" fillId="0" borderId="15" xfId="0" applyNumberFormat="1" applyFont="1" applyBorder="1" applyAlignment="1">
      <alignment horizontal="center" vertical="top" wrapText="1"/>
    </xf>
    <xf numFmtId="164" fontId="16" fillId="0" borderId="16" xfId="0" applyNumberFormat="1" applyFont="1" applyBorder="1" applyAlignment="1">
      <alignment horizontal="center" vertical="top" wrapText="1"/>
    </xf>
    <xf numFmtId="164" fontId="16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43" fontId="8" fillId="0" borderId="10" xfId="1" quotePrefix="1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/>
    <xf numFmtId="0" fontId="1" fillId="0" borderId="0" xfId="0" applyFont="1" applyFill="1" applyBorder="1" applyAlignment="1" applyProtection="1"/>
    <xf numFmtId="0" fontId="14" fillId="7" borderId="0" xfId="0" applyFont="1" applyFill="1" applyAlignment="1">
      <alignment horizontal="left" vertical="top"/>
    </xf>
    <xf numFmtId="164" fontId="14" fillId="7" borderId="0" xfId="0" applyNumberFormat="1" applyFont="1" applyFill="1" applyAlignment="1">
      <alignment horizontal="center" vertical="top"/>
    </xf>
    <xf numFmtId="164" fontId="14" fillId="7" borderId="0" xfId="1" applyFont="1" applyFill="1" applyAlignment="1">
      <alignment horizontal="left" vertical="top"/>
    </xf>
    <xf numFmtId="164" fontId="8" fillId="7" borderId="0" xfId="0" applyNumberFormat="1" applyFont="1" applyFill="1" applyBorder="1" applyAlignment="1">
      <alignment horizontal="center" vertical="top"/>
    </xf>
    <xf numFmtId="0" fontId="8" fillId="7" borderId="0" xfId="0" applyFont="1" applyFill="1" applyBorder="1" applyAlignment="1">
      <alignment horizontal="left" vertical="top"/>
    </xf>
    <xf numFmtId="0" fontId="8" fillId="7" borderId="0" xfId="0" quotePrefix="1" applyFont="1" applyFill="1" applyBorder="1" applyAlignment="1">
      <alignment horizontal="left" vertical="top"/>
    </xf>
    <xf numFmtId="164" fontId="8" fillId="7" borderId="0" xfId="1" quotePrefix="1" applyFont="1" applyFill="1" applyBorder="1" applyAlignment="1">
      <alignment horizontal="left" vertical="top"/>
    </xf>
    <xf numFmtId="0" fontId="0" fillId="7" borderId="0" xfId="0" applyFill="1" applyAlignment="1">
      <alignment horizontal="left" vertical="top"/>
    </xf>
    <xf numFmtId="0" fontId="8" fillId="7" borderId="6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0" fontId="0" fillId="7" borderId="0" xfId="0" applyFill="1"/>
    <xf numFmtId="164" fontId="8" fillId="7" borderId="6" xfId="1" applyFont="1" applyFill="1" applyBorder="1" applyAlignment="1">
      <alignment horizontal="center"/>
    </xf>
    <xf numFmtId="0" fontId="13" fillId="7" borderId="0" xfId="0" applyFont="1" applyFill="1" applyAlignment="1">
      <alignment horizontal="left" vertical="top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164" fontId="8" fillId="4" borderId="1" xfId="1" applyFont="1" applyFill="1" applyBorder="1" applyAlignment="1">
      <alignment horizontal="center"/>
    </xf>
    <xf numFmtId="164" fontId="0" fillId="0" borderId="0" xfId="0" applyNumberFormat="1"/>
    <xf numFmtId="43" fontId="0" fillId="0" borderId="0" xfId="0" applyNumberFormat="1" applyFont="1" applyAlignment="1"/>
    <xf numFmtId="0" fontId="9" fillId="0" borderId="1" xfId="0" applyFont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1" fontId="1" fillId="6" borderId="1" xfId="0" applyNumberFormat="1" applyFont="1" applyFill="1" applyBorder="1" applyAlignment="1" applyProtection="1">
      <alignment horizontal="left" vertical="top"/>
    </xf>
    <xf numFmtId="1" fontId="1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 vertical="top" wrapText="1" readingOrder="1"/>
    </xf>
    <xf numFmtId="0" fontId="1" fillId="6" borderId="1" xfId="0" applyFont="1" applyFill="1" applyBorder="1"/>
    <xf numFmtId="1" fontId="1" fillId="6" borderId="1" xfId="0" applyNumberFormat="1" applyFont="1" applyFill="1" applyBorder="1" applyAlignment="1">
      <alignment horizontal="left"/>
    </xf>
    <xf numFmtId="0" fontId="1" fillId="0" borderId="10" xfId="0" applyFont="1" applyFill="1" applyBorder="1" applyAlignment="1" applyProtection="1"/>
    <xf numFmtId="0" fontId="8" fillId="0" borderId="10" xfId="0" quotePrefix="1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64" fontId="15" fillId="0" borderId="0" xfId="1" quotePrefix="1" applyFont="1" applyFill="1" applyBorder="1" applyAlignment="1">
      <alignment horizontal="center" vertical="top" wrapText="1" readingOrder="1"/>
    </xf>
    <xf numFmtId="0" fontId="23" fillId="0" borderId="2" xfId="0" applyFont="1" applyBorder="1" applyAlignment="1">
      <alignment horizontal="left" vertical="top" wrapText="1" readingOrder="1"/>
    </xf>
    <xf numFmtId="0" fontId="1" fillId="0" borderId="1" xfId="0" applyFont="1" applyBorder="1"/>
    <xf numFmtId="0" fontId="0" fillId="0" borderId="1" xfId="0" applyBorder="1"/>
    <xf numFmtId="9" fontId="8" fillId="0" borderId="1" xfId="0" quotePrefix="1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 readingOrder="1"/>
    </xf>
    <xf numFmtId="0" fontId="16" fillId="0" borderId="7" xfId="0" applyFont="1" applyBorder="1" applyAlignment="1">
      <alignment horizontal="left" vertical="top" wrapText="1" readingOrder="1"/>
    </xf>
    <xf numFmtId="0" fontId="11" fillId="0" borderId="17" xfId="0" applyFont="1" applyBorder="1" applyAlignment="1">
      <alignment horizontal="left" vertical="top" wrapText="1" readingOrder="1"/>
    </xf>
    <xf numFmtId="0" fontId="16" fillId="0" borderId="9" xfId="0" applyFont="1" applyBorder="1" applyAlignment="1">
      <alignment horizontal="left" vertical="top" wrapText="1" readingOrder="1"/>
    </xf>
    <xf numFmtId="164" fontId="16" fillId="0" borderId="18" xfId="0" applyNumberFormat="1" applyFont="1" applyBorder="1" applyAlignment="1">
      <alignment horizontal="center" vertical="top" wrapText="1"/>
    </xf>
    <xf numFmtId="0" fontId="8" fillId="0" borderId="2" xfId="0" applyFont="1" applyBorder="1"/>
    <xf numFmtId="0" fontId="8" fillId="0" borderId="7" xfId="0" applyFont="1" applyBorder="1"/>
    <xf numFmtId="0" fontId="4" fillId="3" borderId="2" xfId="0" applyFont="1" applyFill="1" applyBorder="1" applyAlignment="1">
      <alignment horizontal="left" vertical="top" wrapText="1" readingOrder="1"/>
    </xf>
    <xf numFmtId="0" fontId="0" fillId="0" borderId="7" xfId="0" applyBorder="1" applyAlignment="1">
      <alignment horizontal="left" vertical="top" wrapText="1" readingOrder="1"/>
    </xf>
    <xf numFmtId="0" fontId="21" fillId="3" borderId="7" xfId="0" applyFont="1" applyFill="1" applyBorder="1" applyAlignment="1">
      <alignment horizontal="left" vertical="top" wrapText="1" readingOrder="1"/>
    </xf>
    <xf numFmtId="0" fontId="21" fillId="3" borderId="8" xfId="0" applyFont="1" applyFill="1" applyBorder="1" applyAlignment="1">
      <alignment horizontal="left" vertical="top" wrapText="1" readingOrder="1"/>
    </xf>
    <xf numFmtId="0" fontId="8" fillId="6" borderId="2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left" vertical="top" wrapText="1" readingOrder="1"/>
    </xf>
    <xf numFmtId="0" fontId="0" fillId="7" borderId="0" xfId="0" applyFill="1" applyBorder="1" applyAlignment="1">
      <alignment horizontal="left" vertical="top" readingOrder="1"/>
    </xf>
    <xf numFmtId="0" fontId="13" fillId="7" borderId="4" xfId="0" applyNumberFormat="1" applyFont="1" applyFill="1" applyBorder="1" applyAlignment="1">
      <alignment horizontal="left" vertical="top"/>
    </xf>
    <xf numFmtId="0" fontId="0" fillId="7" borderId="4" xfId="0" applyFill="1" applyBorder="1" applyAlignment="1">
      <alignment horizontal="left" vertical="top"/>
    </xf>
    <xf numFmtId="0" fontId="17" fillId="5" borderId="9" xfId="0" applyFont="1" applyFill="1" applyBorder="1" applyAlignment="1">
      <alignment horizontal="left" vertical="top" wrapText="1" readingOrder="1"/>
    </xf>
    <xf numFmtId="0" fontId="17" fillId="5" borderId="0" xfId="0" applyFont="1" applyFill="1" applyBorder="1" applyAlignment="1">
      <alignment horizontal="left" vertical="top" wrapText="1" readingOrder="1"/>
    </xf>
    <xf numFmtId="0" fontId="13" fillId="7" borderId="4" xfId="0" applyFont="1" applyFill="1" applyBorder="1" applyAlignment="1">
      <alignment horizontal="left" vertical="top" wrapText="1" readingOrder="1"/>
    </xf>
    <xf numFmtId="0" fontId="7" fillId="5" borderId="9" xfId="0" applyFont="1" applyFill="1" applyBorder="1" applyAlignment="1">
      <alignment horizontal="left" vertical="top"/>
    </xf>
    <xf numFmtId="0" fontId="17" fillId="5" borderId="7" xfId="0" applyFont="1" applyFill="1" applyBorder="1" applyAlignment="1">
      <alignment horizontal="left" vertical="top" wrapText="1" readingOrder="1"/>
    </xf>
    <xf numFmtId="0" fontId="7" fillId="5" borderId="8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19" fillId="0" borderId="4" xfId="0" applyFont="1" applyBorder="1" applyAlignment="1">
      <alignment horizontal="left"/>
    </xf>
    <xf numFmtId="0" fontId="0" fillId="0" borderId="4" xfId="0" applyBorder="1" applyAlignment="1"/>
    <xf numFmtId="0" fontId="17" fillId="5" borderId="4" xfId="0" applyFont="1" applyFill="1" applyBorder="1" applyAlignment="1">
      <alignment horizontal="left" vertical="top" wrapText="1" readingOrder="1"/>
    </xf>
    <xf numFmtId="0" fontId="0" fillId="5" borderId="4" xfId="0" applyFill="1" applyBorder="1" applyAlignment="1">
      <alignment horizontal="left" vertical="top" wrapText="1" readingOrder="1"/>
    </xf>
    <xf numFmtId="0" fontId="17" fillId="5" borderId="0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200</xdr:row>
      <xdr:rowOff>0</xdr:rowOff>
    </xdr:from>
    <xdr:to>
      <xdr:col>2</xdr:col>
      <xdr:colOff>2553040</xdr:colOff>
      <xdr:row>200</xdr:row>
      <xdr:rowOff>0</xdr:rowOff>
    </xdr:to>
    <xdr:pic>
      <xdr:nvPicPr>
        <xdr:cNvPr id="2" name="Immagine 1" descr="viso.jpg">
          <a:extLst>
            <a:ext uri="{FF2B5EF4-FFF2-40B4-BE49-F238E27FC236}">
              <a16:creationId xmlns:a16="http://schemas.microsoft.com/office/drawing/2014/main" id="{0BA96B40-358E-42D0-AE7D-DAA1BF649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6000"/>
        </a:blip>
        <a:stretch>
          <a:fillRect/>
        </a:stretch>
      </xdr:blipFill>
      <xdr:spPr>
        <a:xfrm>
          <a:off x="2581275" y="45681900"/>
          <a:ext cx="2682580" cy="324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228600</xdr:colOff>
      <xdr:row>5</xdr:row>
      <xdr:rowOff>38100</xdr:rowOff>
    </xdr:from>
    <xdr:to>
      <xdr:col>0</xdr:col>
      <xdr:colOff>1165225</xdr:colOff>
      <xdr:row>5</xdr:row>
      <xdr:rowOff>38100</xdr:rowOff>
    </xdr:to>
    <xdr:pic>
      <xdr:nvPicPr>
        <xdr:cNvPr id="3563" name="Immagine 6">
          <a:extLst>
            <a:ext uri="{FF2B5EF4-FFF2-40B4-BE49-F238E27FC236}">
              <a16:creationId xmlns:a16="http://schemas.microsoft.com/office/drawing/2014/main" id="{692989A7-2453-4621-90BB-DF4D4C09C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9060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2857500</xdr:colOff>
      <xdr:row>1</xdr:row>
      <xdr:rowOff>0</xdr:rowOff>
    </xdr:from>
    <xdr:to>
      <xdr:col>9</xdr:col>
      <xdr:colOff>1041400</xdr:colOff>
      <xdr:row>7</xdr:row>
      <xdr:rowOff>177800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7FD5450-1C3D-4ED0-AB18-243B709CD1B9}"/>
            </a:ext>
          </a:extLst>
        </xdr:cNvPr>
        <xdr:cNvSpPr txBox="1">
          <a:spLocks noChangeArrowheads="1"/>
        </xdr:cNvSpPr>
      </xdr:nvSpPr>
      <xdr:spPr bwMode="auto">
        <a:xfrm>
          <a:off x="5600700" y="190500"/>
          <a:ext cx="4279900" cy="1320800"/>
        </a:xfrm>
        <a:prstGeom prst="rect">
          <a:avLst/>
        </a:prstGeom>
        <a:solidFill>
          <a:srgbClr val="FFFFFF"/>
        </a:solidFill>
        <a:ln w="9525">
          <a:solidFill>
            <a:srgbClr val="969696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r>
            <a:rPr lang="it-IT" sz="1500" b="1"/>
            <a:t>Cliente: </a:t>
          </a:r>
        </a:p>
      </xdr:txBody>
    </xdr:sp>
    <xdr:clientData/>
  </xdr:twoCellAnchor>
  <xdr:twoCellAnchor editAs="oneCell">
    <xdr:from>
      <xdr:col>0</xdr:col>
      <xdr:colOff>247650</xdr:colOff>
      <xdr:row>3</xdr:row>
      <xdr:rowOff>180975</xdr:rowOff>
    </xdr:from>
    <xdr:to>
      <xdr:col>1</xdr:col>
      <xdr:colOff>95250</xdr:colOff>
      <xdr:row>6</xdr:row>
      <xdr:rowOff>133350</xdr:rowOff>
    </xdr:to>
    <xdr:pic>
      <xdr:nvPicPr>
        <xdr:cNvPr id="3565" name="Immagine 1">
          <a:extLst>
            <a:ext uri="{FF2B5EF4-FFF2-40B4-BE49-F238E27FC236}">
              <a16:creationId xmlns:a16="http://schemas.microsoft.com/office/drawing/2014/main" id="{07A6412D-A613-4E38-A176-1B69A6D10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52475"/>
          <a:ext cx="1152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1724025</xdr:colOff>
      <xdr:row>3</xdr:row>
      <xdr:rowOff>19050</xdr:rowOff>
    </xdr:to>
    <xdr:pic>
      <xdr:nvPicPr>
        <xdr:cNvPr id="3566" name="Immagine 7">
          <a:extLst>
            <a:ext uri="{FF2B5EF4-FFF2-40B4-BE49-F238E27FC236}">
              <a16:creationId xmlns:a16="http://schemas.microsoft.com/office/drawing/2014/main" id="{4B832074-D352-40F8-A11C-EFCC24D87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4400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1552575</xdr:colOff>
      <xdr:row>109</xdr:row>
      <xdr:rowOff>0</xdr:rowOff>
    </xdr:from>
    <xdr:to>
      <xdr:col>2</xdr:col>
      <xdr:colOff>2409825</xdr:colOff>
      <xdr:row>109</xdr:row>
      <xdr:rowOff>0</xdr:rowOff>
    </xdr:to>
    <xdr:pic>
      <xdr:nvPicPr>
        <xdr:cNvPr id="3567" name="Immagine 14">
          <a:extLst>
            <a:ext uri="{FF2B5EF4-FFF2-40B4-BE49-F238E27FC236}">
              <a16:creationId xmlns:a16="http://schemas.microsoft.com/office/drawing/2014/main" id="{04FE10C0-84C1-4F39-975F-B67D9E6AD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238029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1238250</xdr:colOff>
      <xdr:row>3</xdr:row>
      <xdr:rowOff>76200</xdr:rowOff>
    </xdr:from>
    <xdr:to>
      <xdr:col>2</xdr:col>
      <xdr:colOff>1133475</xdr:colOff>
      <xdr:row>7</xdr:row>
      <xdr:rowOff>28575</xdr:rowOff>
    </xdr:to>
    <xdr:pic>
      <xdr:nvPicPr>
        <xdr:cNvPr id="3568" name="Immagine 2">
          <a:extLst>
            <a:ext uri="{FF2B5EF4-FFF2-40B4-BE49-F238E27FC236}">
              <a16:creationId xmlns:a16="http://schemas.microsoft.com/office/drawing/2014/main" id="{0B136C28-9962-4E16-ADC7-28C15A3B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647700"/>
          <a:ext cx="1333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1552575</xdr:colOff>
      <xdr:row>50</xdr:row>
      <xdr:rowOff>19050</xdr:rowOff>
    </xdr:from>
    <xdr:to>
      <xdr:col>2</xdr:col>
      <xdr:colOff>2409825</xdr:colOff>
      <xdr:row>50</xdr:row>
      <xdr:rowOff>19050</xdr:rowOff>
    </xdr:to>
    <xdr:pic>
      <xdr:nvPicPr>
        <xdr:cNvPr id="3569" name="Immagine 14">
          <a:extLst>
            <a:ext uri="{FF2B5EF4-FFF2-40B4-BE49-F238E27FC236}">
              <a16:creationId xmlns:a16="http://schemas.microsoft.com/office/drawing/2014/main" id="{BA9FED47-C1F6-495C-A57B-A88C4D581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0896600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L229"/>
  <sheetViews>
    <sheetView tabSelected="1" view="pageBreakPreview" topLeftCell="A149" zoomScale="125" zoomScaleNormal="75" zoomScaleSheetLayoutView="125" workbookViewId="0">
      <selection activeCell="L163" sqref="L163"/>
    </sheetView>
  </sheetViews>
  <sheetFormatPr defaultColWidth="8.85546875" defaultRowHeight="15" x14ac:dyDescent="0.25"/>
  <cols>
    <col min="1" max="1" width="19.42578125" customWidth="1"/>
    <col min="2" max="2" width="21.42578125" customWidth="1"/>
    <col min="3" max="3" width="50.28515625" customWidth="1"/>
    <col min="4" max="4" width="8.7109375" customWidth="1"/>
    <col min="5" max="5" width="12.42578125" style="33" customWidth="1"/>
    <col min="6" max="6" width="14.28515625" customWidth="1"/>
    <col min="7" max="7" width="2.85546875" hidden="1" customWidth="1"/>
    <col min="8" max="8" width="5.28515625" hidden="1" customWidth="1"/>
    <col min="9" max="9" width="5.7109375" customWidth="1"/>
    <col min="10" max="10" width="16" style="17" customWidth="1"/>
    <col min="11" max="11" width="13.28515625" customWidth="1"/>
  </cols>
  <sheetData>
    <row r="7" spans="1:10" x14ac:dyDescent="0.25">
      <c r="A7" t="s">
        <v>0</v>
      </c>
    </row>
    <row r="8" spans="1:10" ht="26.25" x14ac:dyDescent="0.35">
      <c r="A8" s="104" t="s">
        <v>549</v>
      </c>
      <c r="D8" s="191"/>
      <c r="E8" s="191"/>
      <c r="F8" s="191"/>
      <c r="G8" s="192"/>
      <c r="H8" s="192"/>
      <c r="I8" s="192"/>
    </row>
    <row r="9" spans="1:10" ht="33" x14ac:dyDescent="0.3">
      <c r="A9" s="65" t="s">
        <v>1</v>
      </c>
      <c r="B9" s="66" t="s">
        <v>33</v>
      </c>
      <c r="C9" s="67" t="s">
        <v>2</v>
      </c>
      <c r="D9" s="67" t="s">
        <v>0</v>
      </c>
      <c r="E9" s="67" t="s">
        <v>29</v>
      </c>
      <c r="F9" s="67" t="s">
        <v>3</v>
      </c>
      <c r="G9" s="67"/>
      <c r="H9" s="67" t="s">
        <v>36</v>
      </c>
      <c r="I9" s="67" t="s">
        <v>34</v>
      </c>
      <c r="J9" s="152" t="s">
        <v>534</v>
      </c>
    </row>
    <row r="10" spans="1:10" s="7" customFormat="1" ht="17.25" x14ac:dyDescent="0.3">
      <c r="A10" s="195" t="s">
        <v>37</v>
      </c>
      <c r="B10" s="195"/>
      <c r="C10" s="69"/>
      <c r="D10" s="70"/>
      <c r="E10" s="70"/>
      <c r="F10" s="70"/>
      <c r="G10" s="70"/>
      <c r="H10" s="70"/>
      <c r="I10" s="70"/>
      <c r="J10" s="71"/>
    </row>
    <row r="11" spans="1:10" s="7" customFormat="1" ht="17.25" x14ac:dyDescent="0.3">
      <c r="A11" s="13" t="s">
        <v>38</v>
      </c>
      <c r="B11" s="14" t="s">
        <v>39</v>
      </c>
      <c r="C11" s="13" t="s">
        <v>40</v>
      </c>
      <c r="D11" s="9" t="s">
        <v>471</v>
      </c>
      <c r="E11" s="105">
        <v>16</v>
      </c>
      <c r="F11" s="9"/>
      <c r="G11" s="9" t="s">
        <v>35</v>
      </c>
      <c r="H11" s="9"/>
      <c r="I11" s="10" t="str">
        <f>IF(F11&gt;0,IF(F11&lt;=2,"40%","50%"),"0")</f>
        <v>0</v>
      </c>
      <c r="J11" s="11" t="str">
        <f>IF(F11&gt;0,(E11*(1-I11))*F11,"0")</f>
        <v>0</v>
      </c>
    </row>
    <row r="12" spans="1:10" s="7" customFormat="1" ht="17.25" x14ac:dyDescent="0.3">
      <c r="A12" s="13" t="s">
        <v>41</v>
      </c>
      <c r="B12" s="14" t="s">
        <v>42</v>
      </c>
      <c r="C12" s="13" t="s">
        <v>43</v>
      </c>
      <c r="D12" s="9" t="s">
        <v>471</v>
      </c>
      <c r="E12" s="105">
        <v>16</v>
      </c>
      <c r="F12" s="9"/>
      <c r="G12" s="9" t="s">
        <v>35</v>
      </c>
      <c r="H12" s="9"/>
      <c r="I12" s="10" t="str">
        <f t="shared" ref="I12:I17" si="0">IF(F12&gt;0,IF(F12&lt;=2,"40%","50%"),"0")</f>
        <v>0</v>
      </c>
      <c r="J12" s="11" t="str">
        <f t="shared" ref="J12:J17" si="1">IF(F12&gt;0,(E12*(1-I12))*F12,"0")</f>
        <v>0</v>
      </c>
    </row>
    <row r="13" spans="1:10" s="7" customFormat="1" ht="17.25" x14ac:dyDescent="0.3">
      <c r="A13" s="13" t="s">
        <v>44</v>
      </c>
      <c r="B13" s="14" t="s">
        <v>45</v>
      </c>
      <c r="C13" s="13" t="s">
        <v>46</v>
      </c>
      <c r="D13" s="9" t="s">
        <v>471</v>
      </c>
      <c r="E13" s="105">
        <v>16</v>
      </c>
      <c r="F13" s="9"/>
      <c r="G13" s="9" t="s">
        <v>35</v>
      </c>
      <c r="H13" s="9"/>
      <c r="I13" s="10" t="str">
        <f t="shared" si="0"/>
        <v>0</v>
      </c>
      <c r="J13" s="11" t="str">
        <f t="shared" si="1"/>
        <v>0</v>
      </c>
    </row>
    <row r="14" spans="1:10" s="7" customFormat="1" ht="17.25" x14ac:dyDescent="0.3">
      <c r="A14" s="13" t="s">
        <v>47</v>
      </c>
      <c r="B14" s="14" t="s">
        <v>48</v>
      </c>
      <c r="C14" s="13" t="s">
        <v>49</v>
      </c>
      <c r="D14" s="9" t="s">
        <v>471</v>
      </c>
      <c r="E14" s="105">
        <v>16</v>
      </c>
      <c r="F14" s="9"/>
      <c r="G14" s="9" t="s">
        <v>35</v>
      </c>
      <c r="H14" s="9"/>
      <c r="I14" s="10" t="str">
        <f t="shared" si="0"/>
        <v>0</v>
      </c>
      <c r="J14" s="11" t="str">
        <f t="shared" si="1"/>
        <v>0</v>
      </c>
    </row>
    <row r="15" spans="1:10" s="7" customFormat="1" ht="17.25" x14ac:dyDescent="0.3">
      <c r="A15" s="13" t="s">
        <v>50</v>
      </c>
      <c r="B15" s="14" t="s">
        <v>51</v>
      </c>
      <c r="C15" s="13" t="s">
        <v>52</v>
      </c>
      <c r="D15" s="9" t="s">
        <v>471</v>
      </c>
      <c r="E15" s="105">
        <v>16</v>
      </c>
      <c r="F15" s="9"/>
      <c r="G15" s="9" t="s">
        <v>35</v>
      </c>
      <c r="H15" s="9"/>
      <c r="I15" s="10" t="str">
        <f t="shared" si="0"/>
        <v>0</v>
      </c>
      <c r="J15" s="11" t="str">
        <f t="shared" si="1"/>
        <v>0</v>
      </c>
    </row>
    <row r="16" spans="1:10" s="7" customFormat="1" ht="17.25" x14ac:dyDescent="0.3">
      <c r="A16" s="13" t="s">
        <v>53</v>
      </c>
      <c r="B16" s="14" t="s">
        <v>54</v>
      </c>
      <c r="C16" s="13" t="s">
        <v>55</v>
      </c>
      <c r="D16" s="9" t="s">
        <v>471</v>
      </c>
      <c r="E16" s="105">
        <v>16</v>
      </c>
      <c r="F16" s="9"/>
      <c r="G16" s="9" t="s">
        <v>35</v>
      </c>
      <c r="H16" s="9"/>
      <c r="I16" s="10" t="str">
        <f t="shared" si="0"/>
        <v>0</v>
      </c>
      <c r="J16" s="11" t="str">
        <f t="shared" si="1"/>
        <v>0</v>
      </c>
    </row>
    <row r="17" spans="1:11" s="7" customFormat="1" ht="17.25" x14ac:dyDescent="0.3">
      <c r="A17" s="13" t="s">
        <v>56</v>
      </c>
      <c r="B17" s="14" t="s">
        <v>57</v>
      </c>
      <c r="C17" s="13" t="s">
        <v>58</v>
      </c>
      <c r="D17" s="9" t="s">
        <v>471</v>
      </c>
      <c r="E17" s="105">
        <v>16</v>
      </c>
      <c r="F17" s="9"/>
      <c r="G17" s="9" t="s">
        <v>35</v>
      </c>
      <c r="H17" s="9"/>
      <c r="I17" s="10" t="str">
        <f t="shared" si="0"/>
        <v>0</v>
      </c>
      <c r="J17" s="11" t="str">
        <f t="shared" si="1"/>
        <v>0</v>
      </c>
    </row>
    <row r="18" spans="1:11" s="7" customFormat="1" ht="17.25" x14ac:dyDescent="0.3">
      <c r="A18" s="185" t="s">
        <v>59</v>
      </c>
      <c r="B18" s="185"/>
      <c r="C18" s="69"/>
      <c r="D18" s="70"/>
      <c r="E18" s="106"/>
      <c r="F18" s="70"/>
      <c r="G18" s="70"/>
      <c r="H18" s="70"/>
      <c r="I18" s="70"/>
      <c r="J18" s="71"/>
    </row>
    <row r="19" spans="1:11" s="7" customFormat="1" ht="17.25" x14ac:dyDescent="0.3">
      <c r="A19" s="13" t="s">
        <v>60</v>
      </c>
      <c r="B19" s="14" t="s">
        <v>61</v>
      </c>
      <c r="C19" s="13" t="s">
        <v>62</v>
      </c>
      <c r="D19" s="9" t="s">
        <v>471</v>
      </c>
      <c r="E19" s="105">
        <v>16</v>
      </c>
      <c r="F19" s="9"/>
      <c r="G19" s="9" t="s">
        <v>35</v>
      </c>
      <c r="H19" s="9"/>
      <c r="I19" s="10" t="str">
        <f>IF(F19&gt;0,IF(F19&lt;=2,"40%","50%"),"0")</f>
        <v>0</v>
      </c>
      <c r="J19" s="11" t="str">
        <f>IF(F19&gt;0,(E19*(1-I19))*F19,"0")</f>
        <v>0</v>
      </c>
    </row>
    <row r="20" spans="1:11" s="7" customFormat="1" ht="17.25" x14ac:dyDescent="0.3">
      <c r="A20" s="185" t="s">
        <v>63</v>
      </c>
      <c r="B20" s="185"/>
      <c r="C20" s="69"/>
      <c r="D20" s="70"/>
      <c r="E20" s="106"/>
      <c r="F20" s="70"/>
      <c r="G20" s="70"/>
      <c r="H20" s="70"/>
      <c r="I20" s="70"/>
      <c r="J20" s="71"/>
    </row>
    <row r="21" spans="1:11" s="7" customFormat="1" ht="17.25" x14ac:dyDescent="0.3">
      <c r="A21" s="13" t="s">
        <v>64</v>
      </c>
      <c r="B21" s="14" t="s">
        <v>65</v>
      </c>
      <c r="C21" s="13" t="s">
        <v>66</v>
      </c>
      <c r="D21" s="9" t="s">
        <v>471</v>
      </c>
      <c r="E21" s="105">
        <v>19.5</v>
      </c>
      <c r="F21" s="9"/>
      <c r="G21" s="9" t="s">
        <v>35</v>
      </c>
      <c r="H21" s="9"/>
      <c r="I21" s="10">
        <v>0</v>
      </c>
      <c r="J21" s="11" t="str">
        <f>IF(F21&gt;0,(E21*(1-I21))*F21,"0")</f>
        <v>0</v>
      </c>
    </row>
    <row r="22" spans="1:11" s="7" customFormat="1" ht="17.25" x14ac:dyDescent="0.3">
      <c r="A22" s="13" t="s">
        <v>169</v>
      </c>
      <c r="B22" s="26" t="s">
        <v>192</v>
      </c>
      <c r="C22" s="13" t="s">
        <v>246</v>
      </c>
      <c r="D22" s="9" t="s">
        <v>471</v>
      </c>
      <c r="E22" s="105">
        <v>19.5</v>
      </c>
      <c r="F22" s="9"/>
      <c r="G22" s="9" t="s">
        <v>35</v>
      </c>
      <c r="H22" s="9"/>
      <c r="I22" s="10" t="str">
        <f>IF(F22&gt;0,IF(F22&lt;=2,"40%","50%"),"0")</f>
        <v>0</v>
      </c>
      <c r="J22" s="11" t="str">
        <f>IF(F22&gt;0,(E22*(1-I22))*F22,"0")</f>
        <v>0</v>
      </c>
    </row>
    <row r="23" spans="1:11" s="7" customFormat="1" ht="17.25" x14ac:dyDescent="0.3">
      <c r="A23" s="13" t="s">
        <v>196</v>
      </c>
      <c r="B23" s="26" t="s">
        <v>193</v>
      </c>
      <c r="C23" s="13" t="s">
        <v>364</v>
      </c>
      <c r="D23" s="9" t="s">
        <v>471</v>
      </c>
      <c r="E23" s="105">
        <v>19.5</v>
      </c>
      <c r="F23" s="9"/>
      <c r="G23" s="9" t="s">
        <v>35</v>
      </c>
      <c r="H23" s="9"/>
      <c r="I23" s="10" t="str">
        <f>IF(F23&gt;0,IF(F23&lt;=2,"40%","50%"),"0")</f>
        <v>0</v>
      </c>
      <c r="J23" s="11" t="str">
        <f>IF(F23&gt;0,(E23*(1-I23))*F23,"0")</f>
        <v>0</v>
      </c>
    </row>
    <row r="24" spans="1:11" s="7" customFormat="1" ht="17.25" x14ac:dyDescent="0.3">
      <c r="A24" s="185" t="s">
        <v>67</v>
      </c>
      <c r="B24" s="185"/>
      <c r="C24" s="69"/>
      <c r="D24" s="70"/>
      <c r="E24" s="106"/>
      <c r="F24" s="70"/>
      <c r="G24" s="70"/>
      <c r="H24" s="70"/>
      <c r="I24" s="70"/>
      <c r="J24" s="71"/>
    </row>
    <row r="25" spans="1:11" s="7" customFormat="1" ht="18" customHeight="1" x14ac:dyDescent="0.3">
      <c r="A25" s="13" t="s">
        <v>68</v>
      </c>
      <c r="B25" s="14" t="s">
        <v>69</v>
      </c>
      <c r="C25" s="13" t="s">
        <v>70</v>
      </c>
      <c r="D25" s="9" t="s">
        <v>467</v>
      </c>
      <c r="E25" s="105">
        <v>17.5</v>
      </c>
      <c r="F25" s="9"/>
      <c r="G25" s="9" t="s">
        <v>35</v>
      </c>
      <c r="H25" s="9"/>
      <c r="I25" s="10" t="str">
        <f t="shared" ref="I25:I30" si="2">IF(F25&gt;0,IF(F25&lt;=2,"40%","50%"),"0")</f>
        <v>0</v>
      </c>
      <c r="J25" s="11" t="str">
        <f t="shared" ref="J25:J32" si="3">IF(F25&gt;0,(E25*(1-I25))*F25,"0")</f>
        <v>0</v>
      </c>
    </row>
    <row r="26" spans="1:11" s="7" customFormat="1" ht="17.25" x14ac:dyDescent="0.3">
      <c r="A26" s="13" t="s">
        <v>71</v>
      </c>
      <c r="B26" s="14" t="s">
        <v>72</v>
      </c>
      <c r="C26" s="13" t="s">
        <v>73</v>
      </c>
      <c r="D26" s="9" t="s">
        <v>467</v>
      </c>
      <c r="E26" s="105">
        <v>17.5</v>
      </c>
      <c r="F26" s="9"/>
      <c r="G26" s="9" t="s">
        <v>35</v>
      </c>
      <c r="H26" s="9"/>
      <c r="I26" s="10" t="str">
        <f t="shared" si="2"/>
        <v>0</v>
      </c>
      <c r="J26" s="11" t="str">
        <f t="shared" si="3"/>
        <v>0</v>
      </c>
    </row>
    <row r="27" spans="1:11" s="7" customFormat="1" ht="17.25" x14ac:dyDescent="0.3">
      <c r="A27" s="13" t="s">
        <v>74</v>
      </c>
      <c r="B27" s="14" t="s">
        <v>75</v>
      </c>
      <c r="C27" s="13" t="s">
        <v>76</v>
      </c>
      <c r="D27" s="9" t="s">
        <v>467</v>
      </c>
      <c r="E27" s="105">
        <v>17.5</v>
      </c>
      <c r="F27" s="9"/>
      <c r="G27" s="9" t="s">
        <v>35</v>
      </c>
      <c r="H27" s="9"/>
      <c r="I27" s="10" t="str">
        <f t="shared" si="2"/>
        <v>0</v>
      </c>
      <c r="J27" s="11" t="str">
        <f t="shared" si="3"/>
        <v>0</v>
      </c>
    </row>
    <row r="28" spans="1:11" s="7" customFormat="1" ht="17.25" x14ac:dyDescent="0.3">
      <c r="A28" s="13" t="s">
        <v>77</v>
      </c>
      <c r="B28" s="14" t="s">
        <v>78</v>
      </c>
      <c r="C28" s="13" t="s">
        <v>79</v>
      </c>
      <c r="D28" s="9" t="s">
        <v>467</v>
      </c>
      <c r="E28" s="105">
        <v>17.5</v>
      </c>
      <c r="F28" s="9"/>
      <c r="G28" s="9" t="s">
        <v>35</v>
      </c>
      <c r="H28" s="9"/>
      <c r="I28" s="10" t="str">
        <f t="shared" si="2"/>
        <v>0</v>
      </c>
      <c r="J28" s="11" t="str">
        <f t="shared" si="3"/>
        <v>0</v>
      </c>
    </row>
    <row r="29" spans="1:11" s="7" customFormat="1" ht="17.25" x14ac:dyDescent="0.3">
      <c r="A29" s="13" t="s">
        <v>80</v>
      </c>
      <c r="B29" s="14" t="s">
        <v>81</v>
      </c>
      <c r="C29" s="13" t="s">
        <v>82</v>
      </c>
      <c r="D29" s="9" t="s">
        <v>467</v>
      </c>
      <c r="E29" s="105">
        <v>17.5</v>
      </c>
      <c r="F29" s="9"/>
      <c r="G29" s="9" t="s">
        <v>35</v>
      </c>
      <c r="H29" s="9"/>
      <c r="I29" s="10" t="str">
        <f t="shared" si="2"/>
        <v>0</v>
      </c>
      <c r="J29" s="11" t="str">
        <f t="shared" si="3"/>
        <v>0</v>
      </c>
    </row>
    <row r="30" spans="1:11" s="7" customFormat="1" ht="17.25" x14ac:dyDescent="0.3">
      <c r="A30" s="13" t="s">
        <v>83</v>
      </c>
      <c r="B30" s="14" t="s">
        <v>84</v>
      </c>
      <c r="C30" s="13" t="s">
        <v>85</v>
      </c>
      <c r="D30" s="9" t="s">
        <v>467</v>
      </c>
      <c r="E30" s="105">
        <v>17.5</v>
      </c>
      <c r="F30" s="9"/>
      <c r="G30" s="9" t="s">
        <v>35</v>
      </c>
      <c r="H30" s="9"/>
      <c r="I30" s="10" t="str">
        <f t="shared" si="2"/>
        <v>0</v>
      </c>
      <c r="J30" s="11" t="str">
        <f t="shared" si="3"/>
        <v>0</v>
      </c>
    </row>
    <row r="31" spans="1:11" s="7" customFormat="1" ht="17.25" x14ac:dyDescent="0.3">
      <c r="A31" s="13" t="s">
        <v>338</v>
      </c>
      <c r="B31" s="26" t="s">
        <v>342</v>
      </c>
      <c r="C31" s="13" t="s">
        <v>340</v>
      </c>
      <c r="D31" s="9" t="s">
        <v>467</v>
      </c>
      <c r="E31" s="105">
        <v>17.5</v>
      </c>
      <c r="F31" s="25"/>
      <c r="G31" s="25" t="s">
        <v>35</v>
      </c>
      <c r="H31" s="25"/>
      <c r="I31" s="10" t="str">
        <f>IF(F31&gt;0,IF(F31&lt;=2,"40%","50%"),"0")</f>
        <v>0</v>
      </c>
      <c r="J31" s="11" t="str">
        <f t="shared" si="3"/>
        <v>0</v>
      </c>
    </row>
    <row r="32" spans="1:11" s="7" customFormat="1" ht="17.25" x14ac:dyDescent="0.3">
      <c r="A32" s="13" t="s">
        <v>339</v>
      </c>
      <c r="B32" s="26" t="s">
        <v>343</v>
      </c>
      <c r="C32" s="13" t="s">
        <v>341</v>
      </c>
      <c r="D32" s="9" t="s">
        <v>467</v>
      </c>
      <c r="E32" s="105">
        <v>17.5</v>
      </c>
      <c r="F32" s="25"/>
      <c r="G32" s="25" t="s">
        <v>35</v>
      </c>
      <c r="H32" s="25"/>
      <c r="I32" s="10" t="str">
        <f>IF(F32&gt;0,IF(F32&lt;=2,"40%","50%"),"0")</f>
        <v>0</v>
      </c>
      <c r="J32" s="11" t="str">
        <f t="shared" si="3"/>
        <v>0</v>
      </c>
      <c r="K32" s="21" t="s">
        <v>0</v>
      </c>
    </row>
    <row r="33" spans="1:10" s="7" customFormat="1" ht="17.25" x14ac:dyDescent="0.3">
      <c r="A33" s="185" t="s">
        <v>144</v>
      </c>
      <c r="B33" s="185"/>
      <c r="C33" s="72" t="s">
        <v>0</v>
      </c>
      <c r="D33" s="70"/>
      <c r="E33" s="106"/>
      <c r="F33" s="70"/>
      <c r="G33" s="70"/>
      <c r="H33" s="70"/>
      <c r="I33" s="70"/>
      <c r="J33" s="71"/>
    </row>
    <row r="34" spans="1:10" s="7" customFormat="1" ht="17.25" x14ac:dyDescent="0.3">
      <c r="A34" s="147" t="s">
        <v>146</v>
      </c>
      <c r="B34" s="15">
        <v>8052086650497</v>
      </c>
      <c r="C34" s="13" t="s">
        <v>365</v>
      </c>
      <c r="D34" s="9"/>
      <c r="E34" s="105">
        <v>39</v>
      </c>
      <c r="F34" s="9"/>
      <c r="G34" s="9" t="s">
        <v>35</v>
      </c>
      <c r="H34" s="9"/>
      <c r="I34" s="10" t="str">
        <f>IF(F34&gt;0,IF(F34&lt;=2,"40%","50%"),"0")</f>
        <v>0</v>
      </c>
      <c r="J34" s="11" t="str">
        <f>IF(F34&gt;0,(E34*(1-I34))*F34,"0")</f>
        <v>0</v>
      </c>
    </row>
    <row r="35" spans="1:10" s="7" customFormat="1" ht="17.25" x14ac:dyDescent="0.3">
      <c r="A35" s="184" t="s">
        <v>86</v>
      </c>
      <c r="B35" s="184"/>
      <c r="C35" s="69"/>
      <c r="D35" s="70"/>
      <c r="E35" s="106"/>
      <c r="F35" s="70"/>
      <c r="G35" s="70"/>
      <c r="H35" s="70"/>
      <c r="I35" s="70"/>
      <c r="J35" s="71"/>
    </row>
    <row r="36" spans="1:10" s="7" customFormat="1" ht="17.25" x14ac:dyDescent="0.3">
      <c r="A36" s="13" t="s">
        <v>87</v>
      </c>
      <c r="B36" s="14" t="s">
        <v>88</v>
      </c>
      <c r="C36" s="13" t="s">
        <v>89</v>
      </c>
      <c r="D36" s="9" t="s">
        <v>467</v>
      </c>
      <c r="E36" s="105">
        <v>17.5</v>
      </c>
      <c r="F36" s="9"/>
      <c r="G36" s="9" t="s">
        <v>35</v>
      </c>
      <c r="H36" s="9"/>
      <c r="I36" s="10" t="str">
        <f>IF(F36&gt;0,IF(F36&lt;=2,"40%","50%"),"0")</f>
        <v>0</v>
      </c>
      <c r="J36" s="11" t="str">
        <f>IF(F36&gt;0,(E36*(1-I36))*F36,"0")</f>
        <v>0</v>
      </c>
    </row>
    <row r="37" spans="1:10" s="7" customFormat="1" ht="17.25" x14ac:dyDescent="0.3">
      <c r="A37" s="13" t="s">
        <v>90</v>
      </c>
      <c r="B37" s="14" t="s">
        <v>91</v>
      </c>
      <c r="C37" s="13" t="s">
        <v>92</v>
      </c>
      <c r="D37" s="9" t="s">
        <v>467</v>
      </c>
      <c r="E37" s="105">
        <v>17.5</v>
      </c>
      <c r="F37" s="9"/>
      <c r="G37" s="9" t="s">
        <v>35</v>
      </c>
      <c r="H37" s="9"/>
      <c r="I37" s="10" t="str">
        <f>IF(F37&gt;0,IF(F37&lt;=2,"40%","50%"),"0")</f>
        <v>0</v>
      </c>
      <c r="J37" s="11" t="str">
        <f>IF(F37&gt;0,(E37*(1-I37))*F37,"0")</f>
        <v>0</v>
      </c>
    </row>
    <row r="38" spans="1:10" s="7" customFormat="1" ht="17.25" x14ac:dyDescent="0.3">
      <c r="A38" s="13" t="s">
        <v>170</v>
      </c>
      <c r="B38" s="26" t="s">
        <v>194</v>
      </c>
      <c r="C38" s="13" t="s">
        <v>172</v>
      </c>
      <c r="D38" s="9" t="s">
        <v>467</v>
      </c>
      <c r="E38" s="105">
        <v>17.5</v>
      </c>
      <c r="F38" s="25"/>
      <c r="G38" s="25" t="s">
        <v>35</v>
      </c>
      <c r="H38" s="9"/>
      <c r="I38" s="10" t="str">
        <f>IF(F38&gt;0,IF(F38&lt;=2,"40%","50%"),"0")</f>
        <v>0</v>
      </c>
      <c r="J38" s="11" t="str">
        <f>IF(F38&gt;0,(E38*(1-I38))*F38,"0")</f>
        <v>0</v>
      </c>
    </row>
    <row r="39" spans="1:10" s="7" customFormat="1" ht="17.25" x14ac:dyDescent="0.3">
      <c r="A39" s="13" t="s">
        <v>171</v>
      </c>
      <c r="B39" s="26" t="s">
        <v>195</v>
      </c>
      <c r="C39" s="13" t="s">
        <v>173</v>
      </c>
      <c r="D39" s="9" t="s">
        <v>467</v>
      </c>
      <c r="E39" s="105">
        <v>17.5</v>
      </c>
      <c r="F39" s="25"/>
      <c r="G39" s="25" t="s">
        <v>35</v>
      </c>
      <c r="H39" s="9"/>
      <c r="I39" s="10" t="str">
        <f>IF(F39&gt;0,IF(F39&lt;=2,"40%","50%"),"0")</f>
        <v>0</v>
      </c>
      <c r="J39" s="11" t="str">
        <f>IF(F39&gt;0,(E39*(1-I39))*F39,"0")</f>
        <v>0</v>
      </c>
    </row>
    <row r="40" spans="1:10" s="7" customFormat="1" ht="17.25" x14ac:dyDescent="0.3">
      <c r="A40" s="184" t="s">
        <v>93</v>
      </c>
      <c r="B40" s="184"/>
      <c r="C40" s="69"/>
      <c r="D40" s="70"/>
      <c r="E40" s="106"/>
      <c r="F40" s="70"/>
      <c r="G40" s="70"/>
      <c r="H40" s="70"/>
      <c r="I40" s="70"/>
      <c r="J40" s="71"/>
    </row>
    <row r="41" spans="1:10" s="7" customFormat="1" ht="17.25" x14ac:dyDescent="0.3">
      <c r="A41" s="13" t="s">
        <v>94</v>
      </c>
      <c r="B41" s="14" t="s">
        <v>95</v>
      </c>
      <c r="C41" s="13" t="s">
        <v>96</v>
      </c>
      <c r="D41" s="9" t="s">
        <v>469</v>
      </c>
      <c r="E41" s="105">
        <v>25</v>
      </c>
      <c r="F41" s="9"/>
      <c r="G41" s="9" t="s">
        <v>35</v>
      </c>
      <c r="H41" s="9"/>
      <c r="I41" s="10">
        <v>0</v>
      </c>
      <c r="J41" s="11" t="str">
        <f>IF(F41&gt;0,(E41*(1-I41))*F41,"0")</f>
        <v>0</v>
      </c>
    </row>
    <row r="42" spans="1:10" s="7" customFormat="1" ht="17.25" x14ac:dyDescent="0.3">
      <c r="A42" s="13" t="s">
        <v>97</v>
      </c>
      <c r="B42" s="14" t="s">
        <v>98</v>
      </c>
      <c r="C42" s="13" t="s">
        <v>99</v>
      </c>
      <c r="D42" s="9" t="s">
        <v>469</v>
      </c>
      <c r="E42" s="105">
        <v>25</v>
      </c>
      <c r="F42" s="9"/>
      <c r="G42" s="9" t="s">
        <v>35</v>
      </c>
      <c r="H42" s="9"/>
      <c r="I42" s="10">
        <v>0</v>
      </c>
      <c r="J42" s="11" t="str">
        <f>IF(F42&gt;0,(E42*(1-I42))*F42,"0")</f>
        <v>0</v>
      </c>
    </row>
    <row r="43" spans="1:10" s="7" customFormat="1" ht="17.25" x14ac:dyDescent="0.3">
      <c r="A43" s="13" t="s">
        <v>100</v>
      </c>
      <c r="B43" s="14" t="s">
        <v>101</v>
      </c>
      <c r="C43" s="13" t="s">
        <v>102</v>
      </c>
      <c r="D43" s="9" t="s">
        <v>469</v>
      </c>
      <c r="E43" s="105">
        <v>25</v>
      </c>
      <c r="F43" s="9"/>
      <c r="G43" s="9" t="s">
        <v>35</v>
      </c>
      <c r="H43" s="9"/>
      <c r="I43" s="10" t="str">
        <f>IF(F43&gt;0,IF(F43&lt;=2,"40%","50%"),"0")</f>
        <v>0</v>
      </c>
      <c r="J43" s="11" t="str">
        <f>IF(F43&gt;0,(E43*(1-I43))*F43,"0")</f>
        <v>0</v>
      </c>
    </row>
    <row r="44" spans="1:10" s="7" customFormat="1" ht="17.25" x14ac:dyDescent="0.3">
      <c r="A44" s="185" t="s">
        <v>103</v>
      </c>
      <c r="B44" s="185"/>
      <c r="C44" s="69"/>
      <c r="D44" s="70"/>
      <c r="E44" s="106"/>
      <c r="F44" s="70"/>
      <c r="G44" s="70"/>
      <c r="H44" s="70"/>
      <c r="I44" s="70"/>
      <c r="J44" s="71"/>
    </row>
    <row r="45" spans="1:10" s="7" customFormat="1" ht="17.25" x14ac:dyDescent="0.3">
      <c r="A45" s="13" t="s">
        <v>104</v>
      </c>
      <c r="B45" s="14" t="s">
        <v>105</v>
      </c>
      <c r="C45" s="13" t="s">
        <v>106</v>
      </c>
      <c r="D45" s="9" t="s">
        <v>469</v>
      </c>
      <c r="E45" s="105">
        <v>22</v>
      </c>
      <c r="F45" s="9"/>
      <c r="G45" s="9" t="s">
        <v>35</v>
      </c>
      <c r="H45" s="9"/>
      <c r="I45" s="10" t="str">
        <f>IF(F45&gt;0,IF(F45&lt;=2,"40%","50%"),"0")</f>
        <v>0</v>
      </c>
      <c r="J45" s="11" t="str">
        <f>IF(F45&gt;0,(E45*(1-I45))*F45,"0")</f>
        <v>0</v>
      </c>
    </row>
    <row r="46" spans="1:10" s="7" customFormat="1" ht="17.25" x14ac:dyDescent="0.3">
      <c r="A46" s="13" t="s">
        <v>107</v>
      </c>
      <c r="B46" s="14" t="s">
        <v>108</v>
      </c>
      <c r="C46" s="13" t="s">
        <v>109</v>
      </c>
      <c r="D46" s="9" t="s">
        <v>469</v>
      </c>
      <c r="E46" s="105">
        <v>22</v>
      </c>
      <c r="F46" s="9"/>
      <c r="G46" s="9" t="s">
        <v>35</v>
      </c>
      <c r="H46" s="9"/>
      <c r="I46" s="10">
        <v>0</v>
      </c>
      <c r="J46" s="11" t="str">
        <f>IF(F46&gt;0,(E46*(1-I46))*F46,"0")</f>
        <v>0</v>
      </c>
    </row>
    <row r="47" spans="1:10" s="7" customFormat="1" ht="17.25" x14ac:dyDescent="0.3">
      <c r="A47" s="13" t="s">
        <v>110</v>
      </c>
      <c r="B47" s="14" t="s">
        <v>111</v>
      </c>
      <c r="C47" s="13" t="s">
        <v>112</v>
      </c>
      <c r="D47" s="9" t="s">
        <v>469</v>
      </c>
      <c r="E47" s="105">
        <v>22</v>
      </c>
      <c r="F47" s="9"/>
      <c r="G47" s="9" t="s">
        <v>35</v>
      </c>
      <c r="H47" s="9"/>
      <c r="I47" s="10" t="str">
        <f>IF(F47&gt;0,IF(F47&lt;=2,"40%","50%"),"0")</f>
        <v>0</v>
      </c>
      <c r="J47" s="11" t="str">
        <f>IF(F47&gt;0,(E47*(1-I47))*F47,"0")</f>
        <v>0</v>
      </c>
    </row>
    <row r="48" spans="1:10" s="7" customFormat="1" ht="17.25" x14ac:dyDescent="0.3">
      <c r="A48" s="185" t="s">
        <v>113</v>
      </c>
      <c r="B48" s="185"/>
      <c r="C48" s="69"/>
      <c r="D48" s="70"/>
      <c r="E48" s="106"/>
      <c r="F48" s="70"/>
      <c r="G48" s="70"/>
      <c r="H48" s="70"/>
      <c r="I48" s="70"/>
      <c r="J48" s="71"/>
    </row>
    <row r="49" spans="1:10" s="7" customFormat="1" ht="17.25" x14ac:dyDescent="0.3">
      <c r="A49" s="13" t="s">
        <v>114</v>
      </c>
      <c r="B49" s="14" t="s">
        <v>115</v>
      </c>
      <c r="C49" s="13" t="s">
        <v>116</v>
      </c>
      <c r="D49" s="9" t="s">
        <v>469</v>
      </c>
      <c r="E49" s="105">
        <v>23</v>
      </c>
      <c r="F49" s="9"/>
      <c r="G49" s="9" t="s">
        <v>35</v>
      </c>
      <c r="H49" s="9"/>
      <c r="I49" s="10" t="str">
        <f>IF(F49&gt;0,IF(F49&lt;=2,"40%","50%"),"0")</f>
        <v>0</v>
      </c>
      <c r="J49" s="11" t="str">
        <f>IF(F49&gt;0,(E49*(1-I49))*F49,"0")</f>
        <v>0</v>
      </c>
    </row>
    <row r="50" spans="1:10" s="7" customFormat="1" ht="17.25" x14ac:dyDescent="0.3">
      <c r="A50" s="13" t="s">
        <v>117</v>
      </c>
      <c r="B50" s="14" t="s">
        <v>118</v>
      </c>
      <c r="C50" s="13" t="s">
        <v>119</v>
      </c>
      <c r="D50" s="9" t="s">
        <v>469</v>
      </c>
      <c r="E50" s="105">
        <v>23</v>
      </c>
      <c r="F50" s="9"/>
      <c r="G50" s="9" t="s">
        <v>35</v>
      </c>
      <c r="H50" s="9"/>
      <c r="I50" s="10">
        <v>0</v>
      </c>
      <c r="J50" s="11" t="str">
        <f t="shared" ref="J50:J51" si="4">IF(F50&gt;0,(E50*(1-I50))*F50,"0")</f>
        <v>0</v>
      </c>
    </row>
    <row r="51" spans="1:10" s="7" customFormat="1" ht="17.25" x14ac:dyDescent="0.3">
      <c r="A51" s="13" t="s">
        <v>337</v>
      </c>
      <c r="B51" s="26" t="s">
        <v>336</v>
      </c>
      <c r="C51" s="13" t="s">
        <v>366</v>
      </c>
      <c r="D51" s="9" t="s">
        <v>469</v>
      </c>
      <c r="E51" s="105">
        <v>23</v>
      </c>
      <c r="F51" s="25"/>
      <c r="G51" s="25" t="s">
        <v>35</v>
      </c>
      <c r="H51" s="25"/>
      <c r="I51" s="10" t="str">
        <f>IF(F51&gt;0,IF(F51&lt;=2,"40%","50%"),"0")</f>
        <v>0</v>
      </c>
      <c r="J51" s="11" t="str">
        <f t="shared" si="4"/>
        <v>0</v>
      </c>
    </row>
    <row r="52" spans="1:10" s="7" customFormat="1" ht="17.25" x14ac:dyDescent="0.3">
      <c r="A52" s="185" t="s">
        <v>120</v>
      </c>
      <c r="B52" s="185"/>
      <c r="C52" s="69"/>
      <c r="D52" s="70"/>
      <c r="E52" s="106"/>
      <c r="F52" s="70"/>
      <c r="G52" s="70"/>
      <c r="H52" s="70"/>
      <c r="I52" s="70"/>
      <c r="J52" s="71"/>
    </row>
    <row r="53" spans="1:10" s="7" customFormat="1" ht="17.25" x14ac:dyDescent="0.3">
      <c r="A53" s="13" t="s">
        <v>121</v>
      </c>
      <c r="B53" s="14" t="s">
        <v>122</v>
      </c>
      <c r="C53" s="13" t="s">
        <v>123</v>
      </c>
      <c r="D53" s="9" t="s">
        <v>467</v>
      </c>
      <c r="E53" s="105">
        <v>17.5</v>
      </c>
      <c r="F53" s="9"/>
      <c r="G53" s="9" t="s">
        <v>35</v>
      </c>
      <c r="H53" s="9"/>
      <c r="I53" s="10" t="str">
        <f>IF(F53&gt;0,IF(F53&lt;=2,"40%","50%"),"0")</f>
        <v>0</v>
      </c>
      <c r="J53" s="11" t="str">
        <f>IF(F53&gt;0,(E53*(1-I53))*F53,"0")</f>
        <v>0</v>
      </c>
    </row>
    <row r="54" spans="1:10" s="7" customFormat="1" ht="17.25" x14ac:dyDescent="0.3">
      <c r="A54" s="185" t="s">
        <v>124</v>
      </c>
      <c r="B54" s="185"/>
      <c r="C54" s="72" t="s">
        <v>0</v>
      </c>
      <c r="D54" s="70"/>
      <c r="E54" s="107"/>
      <c r="F54" s="70"/>
      <c r="G54" s="70"/>
      <c r="H54" s="70"/>
      <c r="I54" s="70"/>
      <c r="J54" s="71"/>
    </row>
    <row r="55" spans="1:10" s="7" customFormat="1" ht="17.25" x14ac:dyDescent="0.3">
      <c r="A55" s="13" t="s">
        <v>125</v>
      </c>
      <c r="B55" s="15">
        <v>8052086650268</v>
      </c>
      <c r="C55" s="13" t="s">
        <v>126</v>
      </c>
      <c r="D55" s="9" t="s">
        <v>28</v>
      </c>
      <c r="E55" s="105">
        <v>23</v>
      </c>
      <c r="F55" s="9"/>
      <c r="G55" s="9" t="s">
        <v>35</v>
      </c>
      <c r="H55" s="9"/>
      <c r="I55" s="10" t="str">
        <f>IF(F55&gt;0,IF(F55&lt;=2,"40%","50%"),"0")</f>
        <v>0</v>
      </c>
      <c r="J55" s="11" t="str">
        <f>IF(F55&gt;0,(E55*(1-I55))*F55,"0")</f>
        <v>0</v>
      </c>
    </row>
    <row r="56" spans="1:10" s="7" customFormat="1" ht="17.25" x14ac:dyDescent="0.3">
      <c r="A56" s="13" t="s">
        <v>127</v>
      </c>
      <c r="B56" s="15">
        <v>8052086650275</v>
      </c>
      <c r="C56" s="13" t="s">
        <v>128</v>
      </c>
      <c r="D56" s="9" t="s">
        <v>28</v>
      </c>
      <c r="E56" s="105">
        <v>23</v>
      </c>
      <c r="F56" s="9"/>
      <c r="G56" s="9" t="s">
        <v>35</v>
      </c>
      <c r="H56" s="9"/>
      <c r="I56" s="10" t="str">
        <f>IF(F56&gt;0,IF(F56&lt;=2,"40%","50%"),"0")</f>
        <v>0</v>
      </c>
      <c r="J56" s="11" t="str">
        <f>IF(F56&gt;0,(E56*(1-I56))*F56,"0")</f>
        <v>0</v>
      </c>
    </row>
    <row r="57" spans="1:10" s="7" customFormat="1" ht="17.25" x14ac:dyDescent="0.3">
      <c r="A57" s="13" t="s">
        <v>129</v>
      </c>
      <c r="B57" s="15">
        <v>8052086650282</v>
      </c>
      <c r="C57" s="13" t="s">
        <v>130</v>
      </c>
      <c r="D57" s="9" t="s">
        <v>28</v>
      </c>
      <c r="E57" s="105">
        <v>23</v>
      </c>
      <c r="F57" s="9"/>
      <c r="G57" s="9" t="s">
        <v>35</v>
      </c>
      <c r="H57" s="9"/>
      <c r="I57" s="10" t="str">
        <f>IF(F57&gt;0,IF(F57&lt;=2,"40%","50%"),"0")</f>
        <v>0</v>
      </c>
      <c r="J57" s="11" t="str">
        <f>IF(F57&gt;0,(E57*(1-I57))*F57,"0")</f>
        <v>0</v>
      </c>
    </row>
    <row r="58" spans="1:10" s="7" customFormat="1" ht="17.25" x14ac:dyDescent="0.3">
      <c r="A58" s="13" t="s">
        <v>131</v>
      </c>
      <c r="B58" s="15">
        <v>8052086650299</v>
      </c>
      <c r="C58" s="13" t="s">
        <v>132</v>
      </c>
      <c r="D58" s="9" t="s">
        <v>28</v>
      </c>
      <c r="E58" s="105">
        <v>23</v>
      </c>
      <c r="F58" s="9"/>
      <c r="G58" s="9" t="s">
        <v>35</v>
      </c>
      <c r="H58" s="9"/>
      <c r="I58" s="10" t="str">
        <f>IF(F58&gt;0,IF(F58&lt;=2,"40%","50%"),"0")</f>
        <v>0</v>
      </c>
      <c r="J58" s="11" t="str">
        <f>IF(F58&gt;0,(E58*(1-I58))*F58,"0")</f>
        <v>0</v>
      </c>
    </row>
    <row r="59" spans="1:10" s="7" customFormat="1" ht="17.25" x14ac:dyDescent="0.3">
      <c r="A59" s="185" t="s">
        <v>133</v>
      </c>
      <c r="B59" s="185"/>
      <c r="C59" s="72"/>
      <c r="D59" s="70"/>
      <c r="E59" s="107"/>
      <c r="F59" s="70"/>
      <c r="G59" s="70"/>
      <c r="H59" s="70"/>
      <c r="I59" s="70"/>
      <c r="J59" s="71"/>
    </row>
    <row r="60" spans="1:10" s="7" customFormat="1" ht="17.25" x14ac:dyDescent="0.3">
      <c r="A60" s="13" t="s">
        <v>134</v>
      </c>
      <c r="B60" s="15">
        <v>8052086650411</v>
      </c>
      <c r="C60" s="13" t="s">
        <v>135</v>
      </c>
      <c r="D60" s="9" t="s">
        <v>470</v>
      </c>
      <c r="E60" s="105">
        <v>14</v>
      </c>
      <c r="F60" s="9"/>
      <c r="G60" s="9" t="s">
        <v>35</v>
      </c>
      <c r="H60" s="9"/>
      <c r="I60" s="10" t="str">
        <f>IF(F60&gt;0,IF(F60&lt;=2,"40%","50%"),"0")</f>
        <v>0</v>
      </c>
      <c r="J60" s="11" t="str">
        <f>IF(F60&gt;0,(E60*(1-I60))*F60,"0")</f>
        <v>0</v>
      </c>
    </row>
    <row r="61" spans="1:10" s="7" customFormat="1" ht="17.25" x14ac:dyDescent="0.3">
      <c r="A61" s="13" t="s">
        <v>136</v>
      </c>
      <c r="B61" s="15">
        <v>8052086650428</v>
      </c>
      <c r="C61" s="13" t="s">
        <v>137</v>
      </c>
      <c r="D61" s="9" t="s">
        <v>470</v>
      </c>
      <c r="E61" s="105">
        <v>14</v>
      </c>
      <c r="F61" s="9"/>
      <c r="G61" s="9" t="s">
        <v>35</v>
      </c>
      <c r="H61" s="9"/>
      <c r="I61" s="10" t="str">
        <f>IF(F61&gt;0,IF(F61&lt;=2,"40%","50%"),"0")</f>
        <v>0</v>
      </c>
      <c r="J61" s="11" t="str">
        <f>IF(F61&gt;0,(E61*(1-I61))*F61,"0")</f>
        <v>0</v>
      </c>
    </row>
    <row r="62" spans="1:10" s="7" customFormat="1" ht="17.25" x14ac:dyDescent="0.3">
      <c r="A62" s="13" t="s">
        <v>138</v>
      </c>
      <c r="B62" s="15">
        <v>8052086650435</v>
      </c>
      <c r="C62" s="13" t="s">
        <v>139</v>
      </c>
      <c r="D62" s="9" t="s">
        <v>470</v>
      </c>
      <c r="E62" s="105">
        <v>14</v>
      </c>
      <c r="F62" s="9"/>
      <c r="G62" s="9" t="s">
        <v>35</v>
      </c>
      <c r="H62" s="9"/>
      <c r="I62" s="10" t="str">
        <f>IF(F62&gt;0,IF(F62&lt;=2,"40%","50%"),"0")</f>
        <v>0</v>
      </c>
      <c r="J62" s="11" t="str">
        <f>IF(F62&gt;0,(E62*(1-I62))*F62,"0")</f>
        <v>0</v>
      </c>
    </row>
    <row r="63" spans="1:10" s="7" customFormat="1" ht="17.25" x14ac:dyDescent="0.3">
      <c r="A63" s="13" t="s">
        <v>140</v>
      </c>
      <c r="B63" s="15">
        <v>8052086650442</v>
      </c>
      <c r="C63" s="13" t="s">
        <v>141</v>
      </c>
      <c r="D63" s="9" t="s">
        <v>470</v>
      </c>
      <c r="E63" s="105">
        <v>14</v>
      </c>
      <c r="F63" s="9"/>
      <c r="G63" s="9" t="s">
        <v>35</v>
      </c>
      <c r="H63" s="9"/>
      <c r="I63" s="10" t="str">
        <f>IF(F63&gt;0,IF(F63&lt;=2,"40%","50%"),"0")</f>
        <v>0</v>
      </c>
      <c r="J63" s="11" t="str">
        <f>IF(F63&gt;0,(E63*(1-I63))*F63,"0")</f>
        <v>0</v>
      </c>
    </row>
    <row r="64" spans="1:10" s="7" customFormat="1" ht="17.25" x14ac:dyDescent="0.3">
      <c r="A64" s="13" t="s">
        <v>142</v>
      </c>
      <c r="B64" s="15">
        <v>8052086650459</v>
      </c>
      <c r="C64" s="13" t="s">
        <v>143</v>
      </c>
      <c r="D64" s="9" t="s">
        <v>470</v>
      </c>
      <c r="E64" s="105">
        <v>14</v>
      </c>
      <c r="F64" s="9"/>
      <c r="G64" s="9" t="s">
        <v>35</v>
      </c>
      <c r="H64" s="9"/>
      <c r="I64" s="10" t="str">
        <f>IF(F64&gt;0,IF(F64&lt;=2,"40%","50%"),"0")</f>
        <v>0</v>
      </c>
      <c r="J64" s="11" t="str">
        <f>IF(F64&gt;0,(E64*(1-I64))*F64,"0")</f>
        <v>0</v>
      </c>
    </row>
    <row r="65" spans="1:10" s="7" customFormat="1" ht="17.25" x14ac:dyDescent="0.3">
      <c r="A65" s="185" t="s">
        <v>240</v>
      </c>
      <c r="B65" s="185"/>
      <c r="C65" s="72" t="s">
        <v>0</v>
      </c>
      <c r="D65" s="70"/>
      <c r="E65" s="106"/>
      <c r="F65" s="70"/>
      <c r="G65" s="70"/>
      <c r="H65" s="70"/>
      <c r="I65" s="70"/>
      <c r="J65" s="71"/>
    </row>
    <row r="66" spans="1:10" s="7" customFormat="1" ht="17.25" x14ac:dyDescent="0.3">
      <c r="A66" s="13" t="s">
        <v>242</v>
      </c>
      <c r="B66" s="15">
        <v>8052086650503</v>
      </c>
      <c r="C66" s="13" t="s">
        <v>147</v>
      </c>
      <c r="D66" s="9"/>
      <c r="E66" s="105">
        <v>9.9</v>
      </c>
      <c r="F66" s="9"/>
      <c r="G66" s="9" t="s">
        <v>35</v>
      </c>
      <c r="H66" s="9"/>
      <c r="I66" s="10" t="str">
        <f>IF(F66&gt;0,IF(F66&lt;=2,"40%","50%"),"0")</f>
        <v>0</v>
      </c>
      <c r="J66" s="11" t="str">
        <f>IF(F66&gt;0,(E66*(1-I66))*F66,"0")</f>
        <v>0</v>
      </c>
    </row>
    <row r="67" spans="1:10" s="7" customFormat="1" ht="17.25" x14ac:dyDescent="0.3">
      <c r="A67" s="13" t="s">
        <v>243</v>
      </c>
      <c r="B67" s="18" t="s">
        <v>241</v>
      </c>
      <c r="C67" s="13" t="s">
        <v>429</v>
      </c>
      <c r="D67" s="9"/>
      <c r="E67" s="105">
        <v>9.9</v>
      </c>
      <c r="F67" s="9"/>
      <c r="G67" s="9" t="s">
        <v>35</v>
      </c>
      <c r="H67" s="9"/>
      <c r="I67" s="10" t="str">
        <f>IF(F67&gt;0,IF(F67&lt;=2,"40%","50%"),"0")</f>
        <v>0</v>
      </c>
      <c r="J67" s="11" t="str">
        <f>IF(F67&gt;0,(E67*(1-I67))*F67,"0")</f>
        <v>0</v>
      </c>
    </row>
    <row r="68" spans="1:10" s="7" customFormat="1" ht="17.25" x14ac:dyDescent="0.3">
      <c r="A68" s="185" t="s">
        <v>148</v>
      </c>
      <c r="B68" s="185"/>
      <c r="C68" s="72" t="s">
        <v>145</v>
      </c>
      <c r="D68" s="70"/>
      <c r="E68" s="107"/>
      <c r="F68" s="70"/>
      <c r="G68" s="70"/>
      <c r="H68" s="70"/>
      <c r="I68" s="70"/>
      <c r="J68" s="71"/>
    </row>
    <row r="69" spans="1:10" s="7" customFormat="1" ht="17.25" x14ac:dyDescent="0.3">
      <c r="A69" s="13" t="s">
        <v>149</v>
      </c>
      <c r="B69" s="15">
        <v>8052086650466</v>
      </c>
      <c r="C69" s="13" t="s">
        <v>106</v>
      </c>
      <c r="D69" s="9" t="s">
        <v>469</v>
      </c>
      <c r="E69" s="105">
        <v>22</v>
      </c>
      <c r="F69" s="9"/>
      <c r="G69" s="9" t="s">
        <v>35</v>
      </c>
      <c r="H69" s="9"/>
      <c r="I69" s="10" t="str">
        <f>IF(F69&gt;0,IF(F69&lt;=2,"40%","50%"),"0")</f>
        <v>0</v>
      </c>
      <c r="J69" s="11" t="str">
        <f>IF(F69&gt;0,(E69*(1-I69))*F69,"0")</f>
        <v>0</v>
      </c>
    </row>
    <row r="70" spans="1:10" s="7" customFormat="1" ht="17.25" x14ac:dyDescent="0.3">
      <c r="A70" s="13" t="s">
        <v>150</v>
      </c>
      <c r="B70" s="15">
        <v>8052086650473</v>
      </c>
      <c r="C70" s="13" t="s">
        <v>109</v>
      </c>
      <c r="D70" s="9" t="s">
        <v>469</v>
      </c>
      <c r="E70" s="105">
        <v>22</v>
      </c>
      <c r="F70" s="9"/>
      <c r="G70" s="9" t="s">
        <v>35</v>
      </c>
      <c r="H70" s="9"/>
      <c r="I70" s="10">
        <v>0</v>
      </c>
      <c r="J70" s="11" t="str">
        <f>IF(F70&gt;0,(E70*(1-I70))*F70,"0")</f>
        <v>0</v>
      </c>
    </row>
    <row r="71" spans="1:10" s="7" customFormat="1" ht="17.25" x14ac:dyDescent="0.3">
      <c r="A71" s="13" t="s">
        <v>151</v>
      </c>
      <c r="B71" s="15">
        <v>8052086650480</v>
      </c>
      <c r="C71" s="13" t="s">
        <v>112</v>
      </c>
      <c r="D71" s="9" t="s">
        <v>469</v>
      </c>
      <c r="E71" s="105">
        <v>22</v>
      </c>
      <c r="F71" s="9"/>
      <c r="G71" s="9" t="s">
        <v>35</v>
      </c>
      <c r="H71" s="9"/>
      <c r="I71" s="10" t="str">
        <f>IF(F71&gt;0,IF(F71&lt;=2,"40%","50%"),"0")</f>
        <v>0</v>
      </c>
      <c r="J71" s="11" t="str">
        <f>IF(F71&gt;0,(E71*(1-I71))*F71,"0")</f>
        <v>0</v>
      </c>
    </row>
    <row r="72" spans="1:10" s="7" customFormat="1" ht="17.25" customHeight="1" x14ac:dyDescent="0.25">
      <c r="A72" s="193" t="s">
        <v>248</v>
      </c>
      <c r="B72" s="194"/>
      <c r="C72" s="72" t="s">
        <v>234</v>
      </c>
      <c r="D72" s="73"/>
      <c r="E72" s="107"/>
      <c r="F72" s="73"/>
      <c r="G72" s="73"/>
      <c r="H72" s="73"/>
      <c r="I72" s="74"/>
      <c r="J72" s="75"/>
    </row>
    <row r="73" spans="1:10" s="7" customFormat="1" ht="16.5" customHeight="1" x14ac:dyDescent="0.3">
      <c r="A73" s="13" t="s">
        <v>174</v>
      </c>
      <c r="B73" s="26" t="s">
        <v>186</v>
      </c>
      <c r="C73" s="13" t="s">
        <v>180</v>
      </c>
      <c r="D73" s="25" t="s">
        <v>468</v>
      </c>
      <c r="E73" s="105">
        <v>16</v>
      </c>
      <c r="F73" s="25"/>
      <c r="G73" s="25" t="s">
        <v>35</v>
      </c>
      <c r="H73" s="25"/>
      <c r="I73" s="10" t="str">
        <f t="shared" ref="I73:I80" si="5">IF(F73&gt;0,IF(F73&lt;=2,"40%","50%"),"0")</f>
        <v>0</v>
      </c>
      <c r="J73" s="11" t="str">
        <f t="shared" ref="J73:J80" si="6">IF(F73&gt;0,(E73*(1-I73))*F73,"0")</f>
        <v>0</v>
      </c>
    </row>
    <row r="74" spans="1:10" s="7" customFormat="1" ht="18" customHeight="1" x14ac:dyDescent="0.3">
      <c r="A74" s="13" t="s">
        <v>175</v>
      </c>
      <c r="B74" s="26" t="s">
        <v>187</v>
      </c>
      <c r="C74" s="13" t="s">
        <v>181</v>
      </c>
      <c r="D74" s="25" t="s">
        <v>468</v>
      </c>
      <c r="E74" s="105">
        <v>16</v>
      </c>
      <c r="F74" s="25"/>
      <c r="G74" s="25" t="s">
        <v>35</v>
      </c>
      <c r="H74" s="25"/>
      <c r="I74" s="10" t="str">
        <f t="shared" si="5"/>
        <v>0</v>
      </c>
      <c r="J74" s="11" t="str">
        <f t="shared" si="6"/>
        <v>0</v>
      </c>
    </row>
    <row r="75" spans="1:10" s="7" customFormat="1" ht="17.25" x14ac:dyDescent="0.3">
      <c r="A75" s="13" t="s">
        <v>176</v>
      </c>
      <c r="B75" s="26" t="s">
        <v>188</v>
      </c>
      <c r="C75" s="13" t="s">
        <v>182</v>
      </c>
      <c r="D75" s="25" t="s">
        <v>468</v>
      </c>
      <c r="E75" s="105">
        <v>16</v>
      </c>
      <c r="F75" s="25"/>
      <c r="G75" s="25" t="s">
        <v>35</v>
      </c>
      <c r="H75" s="25"/>
      <c r="I75" s="10" t="str">
        <f t="shared" si="5"/>
        <v>0</v>
      </c>
      <c r="J75" s="11" t="str">
        <f t="shared" si="6"/>
        <v>0</v>
      </c>
    </row>
    <row r="76" spans="1:10" s="7" customFormat="1" ht="17.25" x14ac:dyDescent="0.3">
      <c r="A76" s="13" t="s">
        <v>177</v>
      </c>
      <c r="B76" s="26" t="s">
        <v>189</v>
      </c>
      <c r="C76" s="13" t="s">
        <v>183</v>
      </c>
      <c r="D76" s="25" t="s">
        <v>468</v>
      </c>
      <c r="E76" s="105">
        <v>16</v>
      </c>
      <c r="F76" s="25"/>
      <c r="G76" s="25" t="s">
        <v>35</v>
      </c>
      <c r="H76" s="25"/>
      <c r="I76" s="10" t="str">
        <f t="shared" si="5"/>
        <v>0</v>
      </c>
      <c r="J76" s="11" t="str">
        <f t="shared" si="6"/>
        <v>0</v>
      </c>
    </row>
    <row r="77" spans="1:10" s="7" customFormat="1" ht="17.25" x14ac:dyDescent="0.3">
      <c r="A77" s="13" t="s">
        <v>178</v>
      </c>
      <c r="B77" s="26" t="s">
        <v>190</v>
      </c>
      <c r="C77" s="13" t="s">
        <v>184</v>
      </c>
      <c r="D77" s="25" t="s">
        <v>468</v>
      </c>
      <c r="E77" s="105">
        <v>16</v>
      </c>
      <c r="F77" s="25"/>
      <c r="G77" s="25" t="s">
        <v>35</v>
      </c>
      <c r="H77" s="25"/>
      <c r="I77" s="10" t="str">
        <f t="shared" si="5"/>
        <v>0</v>
      </c>
      <c r="J77" s="11" t="str">
        <f t="shared" si="6"/>
        <v>0</v>
      </c>
    </row>
    <row r="78" spans="1:10" s="7" customFormat="1" ht="17.25" x14ac:dyDescent="0.3">
      <c r="A78" s="13" t="s">
        <v>179</v>
      </c>
      <c r="B78" s="26" t="s">
        <v>191</v>
      </c>
      <c r="C78" s="13" t="s">
        <v>185</v>
      </c>
      <c r="D78" s="25" t="s">
        <v>468</v>
      </c>
      <c r="E78" s="105">
        <v>16</v>
      </c>
      <c r="F78" s="25"/>
      <c r="G78" s="25" t="s">
        <v>35</v>
      </c>
      <c r="H78" s="25"/>
      <c r="I78" s="10" t="str">
        <f t="shared" si="5"/>
        <v>0</v>
      </c>
      <c r="J78" s="11" t="str">
        <f t="shared" si="6"/>
        <v>0</v>
      </c>
    </row>
    <row r="79" spans="1:10" s="7" customFormat="1" ht="17.25" x14ac:dyDescent="0.3">
      <c r="A79" s="27" t="s">
        <v>331</v>
      </c>
      <c r="B79" s="26" t="s">
        <v>329</v>
      </c>
      <c r="C79" s="13" t="s">
        <v>333</v>
      </c>
      <c r="D79" s="25" t="s">
        <v>468</v>
      </c>
      <c r="E79" s="105">
        <v>16</v>
      </c>
      <c r="F79" s="25"/>
      <c r="G79" s="25" t="s">
        <v>35</v>
      </c>
      <c r="H79" s="25"/>
      <c r="I79" s="10" t="str">
        <f t="shared" si="5"/>
        <v>0</v>
      </c>
      <c r="J79" s="11" t="str">
        <f t="shared" si="6"/>
        <v>0</v>
      </c>
    </row>
    <row r="80" spans="1:10" s="7" customFormat="1" ht="17.25" x14ac:dyDescent="0.3">
      <c r="A80" s="27" t="s">
        <v>332</v>
      </c>
      <c r="B80" s="26" t="s">
        <v>330</v>
      </c>
      <c r="C80" s="13" t="s">
        <v>334</v>
      </c>
      <c r="D80" s="25" t="s">
        <v>468</v>
      </c>
      <c r="E80" s="105">
        <v>16</v>
      </c>
      <c r="F80" s="25"/>
      <c r="G80" s="25" t="s">
        <v>35</v>
      </c>
      <c r="H80" s="25"/>
      <c r="I80" s="10" t="str">
        <f t="shared" si="5"/>
        <v>0</v>
      </c>
      <c r="J80" s="11" t="str">
        <f t="shared" si="6"/>
        <v>0</v>
      </c>
    </row>
    <row r="81" spans="1:10" s="7" customFormat="1" ht="17.25" customHeight="1" x14ac:dyDescent="0.25">
      <c r="A81" s="188" t="s">
        <v>335</v>
      </c>
      <c r="B81" s="189"/>
      <c r="C81" s="72" t="s">
        <v>235</v>
      </c>
      <c r="D81" s="73"/>
      <c r="E81" s="107"/>
      <c r="F81" s="73"/>
      <c r="G81" s="73"/>
      <c r="H81" s="73"/>
      <c r="I81" s="74"/>
      <c r="J81" s="75"/>
    </row>
    <row r="82" spans="1:10" s="7" customFormat="1" ht="17.25" x14ac:dyDescent="0.3">
      <c r="A82" s="13" t="s">
        <v>238</v>
      </c>
      <c r="B82" s="26" t="s">
        <v>197</v>
      </c>
      <c r="C82" s="27" t="s">
        <v>367</v>
      </c>
      <c r="D82" s="25"/>
      <c r="E82" s="105">
        <v>9.5</v>
      </c>
      <c r="F82" s="25"/>
      <c r="G82" s="25" t="s">
        <v>35</v>
      </c>
      <c r="H82" s="25"/>
      <c r="I82" s="10" t="str">
        <f t="shared" ref="I82:I85" si="7">IF(F82&gt;0,IF(F82&lt;=2,"40%","50%"),"0")</f>
        <v>0</v>
      </c>
      <c r="J82" s="11" t="str">
        <f t="shared" ref="J82:J85" si="8">IF(F82&gt;0,(E82*(1-I82))*F82,"0")</f>
        <v>0</v>
      </c>
    </row>
    <row r="83" spans="1:10" s="7" customFormat="1" ht="17.25" x14ac:dyDescent="0.3">
      <c r="A83" s="13" t="s">
        <v>239</v>
      </c>
      <c r="B83" s="26" t="s">
        <v>198</v>
      </c>
      <c r="C83" s="27" t="s">
        <v>368</v>
      </c>
      <c r="D83" s="25"/>
      <c r="E83" s="105">
        <v>9.5</v>
      </c>
      <c r="F83" s="25"/>
      <c r="G83" s="25" t="s">
        <v>35</v>
      </c>
      <c r="H83" s="25"/>
      <c r="I83" s="10" t="str">
        <f t="shared" si="7"/>
        <v>0</v>
      </c>
      <c r="J83" s="11" t="str">
        <f t="shared" si="8"/>
        <v>0</v>
      </c>
    </row>
    <row r="84" spans="1:10" s="7" customFormat="1" ht="17.25" x14ac:dyDescent="0.3">
      <c r="A84" s="13" t="s">
        <v>250</v>
      </c>
      <c r="B84" s="26" t="s">
        <v>199</v>
      </c>
      <c r="C84" s="27" t="s">
        <v>369</v>
      </c>
      <c r="D84" s="25"/>
      <c r="E84" s="105">
        <v>9.5</v>
      </c>
      <c r="F84" s="25"/>
      <c r="G84" s="25" t="s">
        <v>35</v>
      </c>
      <c r="H84" s="25"/>
      <c r="I84" s="10" t="str">
        <f t="shared" si="7"/>
        <v>0</v>
      </c>
      <c r="J84" s="11" t="str">
        <f t="shared" si="8"/>
        <v>0</v>
      </c>
    </row>
    <row r="85" spans="1:10" s="7" customFormat="1" ht="17.25" x14ac:dyDescent="0.3">
      <c r="A85" s="13" t="s">
        <v>251</v>
      </c>
      <c r="B85" s="26" t="s">
        <v>200</v>
      </c>
      <c r="C85" s="27" t="s">
        <v>370</v>
      </c>
      <c r="D85" s="25"/>
      <c r="E85" s="105">
        <v>9.5</v>
      </c>
      <c r="F85" s="25"/>
      <c r="G85" s="25" t="s">
        <v>35</v>
      </c>
      <c r="H85" s="25"/>
      <c r="I85" s="10" t="str">
        <f t="shared" si="7"/>
        <v>0</v>
      </c>
      <c r="J85" s="11" t="str">
        <f t="shared" si="8"/>
        <v>0</v>
      </c>
    </row>
    <row r="86" spans="1:10" s="7" customFormat="1" ht="17.25" customHeight="1" x14ac:dyDescent="0.25">
      <c r="A86" s="184" t="s">
        <v>247</v>
      </c>
      <c r="B86" s="187"/>
      <c r="C86" s="72" t="s">
        <v>235</v>
      </c>
      <c r="D86" s="73"/>
      <c r="E86" s="107"/>
      <c r="F86" s="73"/>
      <c r="G86" s="73"/>
      <c r="H86" s="73"/>
      <c r="I86" s="74"/>
      <c r="J86" s="75"/>
    </row>
    <row r="87" spans="1:10" s="7" customFormat="1" ht="17.25" x14ac:dyDescent="0.3">
      <c r="A87" s="27" t="s">
        <v>237</v>
      </c>
      <c r="B87" s="26" t="s">
        <v>236</v>
      </c>
      <c r="C87" s="26" t="s">
        <v>249</v>
      </c>
      <c r="D87" s="25" t="s">
        <v>467</v>
      </c>
      <c r="E87" s="105">
        <v>19.5</v>
      </c>
      <c r="F87" s="25"/>
      <c r="G87" s="25" t="s">
        <v>35</v>
      </c>
      <c r="H87" s="25"/>
      <c r="I87" s="10" t="str">
        <f t="shared" ref="I87" si="9">IF(F87&gt;0,IF(F87&lt;=2,"40%","50%"),"0")</f>
        <v>0</v>
      </c>
      <c r="J87" s="11" t="str">
        <f t="shared" ref="J87" si="10">IF(F87&gt;0,(E87*(1-I87))*F87,"0")</f>
        <v>0</v>
      </c>
    </row>
    <row r="88" spans="1:10" s="7" customFormat="1" ht="17.25" customHeight="1" x14ac:dyDescent="0.25">
      <c r="A88" s="185" t="s">
        <v>201</v>
      </c>
      <c r="B88" s="190"/>
      <c r="C88" s="72" t="s">
        <v>235</v>
      </c>
      <c r="D88" s="73"/>
      <c r="E88" s="107" t="s">
        <v>0</v>
      </c>
      <c r="F88" s="73"/>
      <c r="G88" s="73"/>
      <c r="H88" s="73"/>
      <c r="I88" s="74"/>
      <c r="J88" s="75"/>
    </row>
    <row r="89" spans="1:10" s="7" customFormat="1" ht="17.25" x14ac:dyDescent="0.3">
      <c r="A89" s="13" t="s">
        <v>202</v>
      </c>
      <c r="B89" s="26" t="s">
        <v>213</v>
      </c>
      <c r="C89" s="26" t="s">
        <v>224</v>
      </c>
      <c r="D89" s="25"/>
      <c r="E89" s="105">
        <v>12</v>
      </c>
      <c r="F89" s="25"/>
      <c r="G89" s="25" t="s">
        <v>35</v>
      </c>
      <c r="H89" s="25"/>
      <c r="I89" s="28">
        <v>0.4</v>
      </c>
      <c r="J89" s="32">
        <f t="shared" ref="J89:J99" si="11">(E89*F89)-(E89*F89)*40/100</f>
        <v>0</v>
      </c>
    </row>
    <row r="90" spans="1:10" s="7" customFormat="1" ht="17.25" x14ac:dyDescent="0.3">
      <c r="A90" s="13" t="s">
        <v>203</v>
      </c>
      <c r="B90" s="26" t="s">
        <v>214</v>
      </c>
      <c r="C90" s="26" t="s">
        <v>225</v>
      </c>
      <c r="D90" s="25"/>
      <c r="E90" s="105">
        <v>11</v>
      </c>
      <c r="F90" s="25"/>
      <c r="G90" s="25" t="s">
        <v>35</v>
      </c>
      <c r="H90" s="25"/>
      <c r="I90" s="28">
        <v>0.4</v>
      </c>
      <c r="J90" s="32">
        <f t="shared" si="11"/>
        <v>0</v>
      </c>
    </row>
    <row r="91" spans="1:10" s="7" customFormat="1" ht="17.25" x14ac:dyDescent="0.3">
      <c r="A91" s="13" t="s">
        <v>204</v>
      </c>
      <c r="B91" s="26" t="s">
        <v>215</v>
      </c>
      <c r="C91" s="26" t="s">
        <v>226</v>
      </c>
      <c r="D91" s="25"/>
      <c r="E91" s="105">
        <v>12</v>
      </c>
      <c r="F91" s="25"/>
      <c r="G91" s="25" t="s">
        <v>35</v>
      </c>
      <c r="H91" s="25"/>
      <c r="I91" s="28">
        <v>0.4</v>
      </c>
      <c r="J91" s="32">
        <f t="shared" si="11"/>
        <v>0</v>
      </c>
    </row>
    <row r="92" spans="1:10" s="7" customFormat="1" ht="17.25" x14ac:dyDescent="0.3">
      <c r="A92" s="13" t="s">
        <v>205</v>
      </c>
      <c r="B92" s="26" t="s">
        <v>216</v>
      </c>
      <c r="C92" s="26" t="s">
        <v>227</v>
      </c>
      <c r="D92" s="25"/>
      <c r="E92" s="105">
        <v>12</v>
      </c>
      <c r="F92" s="25"/>
      <c r="G92" s="25" t="s">
        <v>35</v>
      </c>
      <c r="H92" s="25"/>
      <c r="I92" s="28">
        <v>0.4</v>
      </c>
      <c r="J92" s="32">
        <f t="shared" si="11"/>
        <v>0</v>
      </c>
    </row>
    <row r="93" spans="1:10" s="7" customFormat="1" ht="17.25" x14ac:dyDescent="0.3">
      <c r="A93" s="13" t="s">
        <v>206</v>
      </c>
      <c r="B93" s="26" t="s">
        <v>217</v>
      </c>
      <c r="C93" s="26" t="s">
        <v>371</v>
      </c>
      <c r="D93" s="25"/>
      <c r="E93" s="105">
        <v>24</v>
      </c>
      <c r="F93" s="25"/>
      <c r="G93" s="25" t="s">
        <v>35</v>
      </c>
      <c r="H93" s="25"/>
      <c r="I93" s="28">
        <v>0.4</v>
      </c>
      <c r="J93" s="32">
        <f t="shared" si="11"/>
        <v>0</v>
      </c>
    </row>
    <row r="94" spans="1:10" s="7" customFormat="1" ht="17.25" x14ac:dyDescent="0.3">
      <c r="A94" s="13" t="s">
        <v>207</v>
      </c>
      <c r="B94" s="26" t="s">
        <v>218</v>
      </c>
      <c r="C94" s="26" t="s">
        <v>228</v>
      </c>
      <c r="D94" s="25"/>
      <c r="E94" s="105">
        <v>34</v>
      </c>
      <c r="F94" s="25"/>
      <c r="G94" s="25" t="s">
        <v>35</v>
      </c>
      <c r="H94" s="25"/>
      <c r="I94" s="28">
        <v>0.4</v>
      </c>
      <c r="J94" s="32">
        <f t="shared" si="11"/>
        <v>0</v>
      </c>
    </row>
    <row r="95" spans="1:10" s="7" customFormat="1" ht="17.25" x14ac:dyDescent="0.3">
      <c r="A95" s="13" t="s">
        <v>208</v>
      </c>
      <c r="B95" s="26" t="s">
        <v>219</v>
      </c>
      <c r="C95" s="26" t="s">
        <v>229</v>
      </c>
      <c r="D95" s="25"/>
      <c r="E95" s="105">
        <v>39</v>
      </c>
      <c r="F95" s="25"/>
      <c r="G95" s="25" t="s">
        <v>35</v>
      </c>
      <c r="H95" s="25"/>
      <c r="I95" s="28">
        <v>0.4</v>
      </c>
      <c r="J95" s="32">
        <f t="shared" si="11"/>
        <v>0</v>
      </c>
    </row>
    <row r="96" spans="1:10" s="7" customFormat="1" ht="17.25" x14ac:dyDescent="0.3">
      <c r="A96" s="13" t="s">
        <v>209</v>
      </c>
      <c r="B96" s="26" t="s">
        <v>220</v>
      </c>
      <c r="C96" s="26" t="s">
        <v>230</v>
      </c>
      <c r="D96" s="25"/>
      <c r="E96" s="105">
        <v>24</v>
      </c>
      <c r="F96" s="25"/>
      <c r="G96" s="25" t="s">
        <v>35</v>
      </c>
      <c r="H96" s="25"/>
      <c r="I96" s="28">
        <v>0.4</v>
      </c>
      <c r="J96" s="32">
        <f t="shared" si="11"/>
        <v>0</v>
      </c>
    </row>
    <row r="97" spans="1:10" s="7" customFormat="1" ht="17.25" x14ac:dyDescent="0.3">
      <c r="A97" s="13" t="s">
        <v>210</v>
      </c>
      <c r="B97" s="26" t="s">
        <v>221</v>
      </c>
      <c r="C97" s="26" t="s">
        <v>231</v>
      </c>
      <c r="D97" s="25"/>
      <c r="E97" s="105">
        <v>16</v>
      </c>
      <c r="F97" s="25"/>
      <c r="G97" s="25" t="s">
        <v>35</v>
      </c>
      <c r="H97" s="25"/>
      <c r="I97" s="28">
        <v>0.4</v>
      </c>
      <c r="J97" s="32">
        <f t="shared" si="11"/>
        <v>0</v>
      </c>
    </row>
    <row r="98" spans="1:10" s="7" customFormat="1" ht="17.25" x14ac:dyDescent="0.3">
      <c r="A98" s="13" t="s">
        <v>211</v>
      </c>
      <c r="B98" s="26" t="s">
        <v>222</v>
      </c>
      <c r="C98" s="26" t="s">
        <v>232</v>
      </c>
      <c r="D98" s="25"/>
      <c r="E98" s="105">
        <v>34</v>
      </c>
      <c r="F98" s="25"/>
      <c r="G98" s="25" t="s">
        <v>35</v>
      </c>
      <c r="H98" s="25"/>
      <c r="I98" s="28">
        <v>0.4</v>
      </c>
      <c r="J98" s="32">
        <f t="shared" si="11"/>
        <v>0</v>
      </c>
    </row>
    <row r="99" spans="1:10" s="7" customFormat="1" ht="17.25" x14ac:dyDescent="0.3">
      <c r="A99" s="13" t="s">
        <v>212</v>
      </c>
      <c r="B99" s="26" t="s">
        <v>223</v>
      </c>
      <c r="C99" s="26" t="s">
        <v>233</v>
      </c>
      <c r="D99" s="25"/>
      <c r="E99" s="105">
        <v>22</v>
      </c>
      <c r="F99" s="25"/>
      <c r="G99" s="25" t="s">
        <v>35</v>
      </c>
      <c r="H99" s="25"/>
      <c r="I99" s="28">
        <v>0.4</v>
      </c>
      <c r="J99" s="32">
        <f t="shared" si="11"/>
        <v>0</v>
      </c>
    </row>
    <row r="100" spans="1:10" s="7" customFormat="1" ht="17.25" x14ac:dyDescent="0.25">
      <c r="A100" s="185" t="s">
        <v>309</v>
      </c>
      <c r="B100" s="190"/>
      <c r="C100" s="72" t="s">
        <v>304</v>
      </c>
      <c r="D100" s="73"/>
      <c r="E100" s="107"/>
      <c r="F100" s="73"/>
      <c r="G100" s="73"/>
      <c r="H100" s="73"/>
      <c r="I100" s="76"/>
      <c r="J100" s="75"/>
    </row>
    <row r="101" spans="1:10" s="7" customFormat="1" ht="17.25" x14ac:dyDescent="0.3">
      <c r="A101" s="13" t="s">
        <v>322</v>
      </c>
      <c r="B101" s="26" t="s">
        <v>310</v>
      </c>
      <c r="C101" s="13" t="s">
        <v>316</v>
      </c>
      <c r="D101" s="25" t="s">
        <v>28</v>
      </c>
      <c r="E101" s="105">
        <v>29</v>
      </c>
      <c r="F101" s="25"/>
      <c r="G101" s="25" t="s">
        <v>35</v>
      </c>
      <c r="H101" s="25"/>
      <c r="I101" s="10" t="str">
        <f t="shared" ref="I101:I109" si="12">IF(F101&gt;0,IF(F101&lt;=2,"40%","50%"),"0")</f>
        <v>0</v>
      </c>
      <c r="J101" s="11" t="str">
        <f t="shared" ref="J101:J109" si="13">IF(F101&gt;0,(E101*(1-I101))*F101,"0")</f>
        <v>0</v>
      </c>
    </row>
    <row r="102" spans="1:10" s="7" customFormat="1" ht="17.25" x14ac:dyDescent="0.3">
      <c r="A102" s="13" t="s">
        <v>323</v>
      </c>
      <c r="B102" s="26" t="s">
        <v>311</v>
      </c>
      <c r="C102" s="13" t="s">
        <v>317</v>
      </c>
      <c r="D102" s="25" t="s">
        <v>28</v>
      </c>
      <c r="E102" s="105">
        <v>29</v>
      </c>
      <c r="F102" s="25"/>
      <c r="G102" s="25" t="s">
        <v>35</v>
      </c>
      <c r="H102" s="25"/>
      <c r="I102" s="10" t="str">
        <f t="shared" si="12"/>
        <v>0</v>
      </c>
      <c r="J102" s="11" t="str">
        <f t="shared" si="13"/>
        <v>0</v>
      </c>
    </row>
    <row r="103" spans="1:10" s="7" customFormat="1" ht="17.25" x14ac:dyDescent="0.3">
      <c r="A103" s="13" t="s">
        <v>324</v>
      </c>
      <c r="B103" s="26" t="s">
        <v>312</v>
      </c>
      <c r="C103" s="13" t="s">
        <v>318</v>
      </c>
      <c r="D103" s="25" t="s">
        <v>28</v>
      </c>
      <c r="E103" s="105">
        <v>29</v>
      </c>
      <c r="F103" s="25"/>
      <c r="G103" s="25" t="s">
        <v>35</v>
      </c>
      <c r="H103" s="25"/>
      <c r="I103" s="10" t="str">
        <f t="shared" si="12"/>
        <v>0</v>
      </c>
      <c r="J103" s="11" t="str">
        <f t="shared" si="13"/>
        <v>0</v>
      </c>
    </row>
    <row r="104" spans="1:10" s="7" customFormat="1" ht="17.25" x14ac:dyDescent="0.3">
      <c r="A104" s="13" t="s">
        <v>325</v>
      </c>
      <c r="B104" s="26" t="s">
        <v>313</v>
      </c>
      <c r="C104" s="13" t="s">
        <v>319</v>
      </c>
      <c r="D104" s="25" t="s">
        <v>28</v>
      </c>
      <c r="E104" s="105">
        <v>29</v>
      </c>
      <c r="F104" s="25"/>
      <c r="G104" s="25" t="s">
        <v>35</v>
      </c>
      <c r="H104" s="25"/>
      <c r="I104" s="10" t="str">
        <f t="shared" si="12"/>
        <v>0</v>
      </c>
      <c r="J104" s="11" t="str">
        <f t="shared" si="13"/>
        <v>0</v>
      </c>
    </row>
    <row r="105" spans="1:10" s="7" customFormat="1" ht="17.25" x14ac:dyDescent="0.3">
      <c r="A105" s="13" t="s">
        <v>326</v>
      </c>
      <c r="B105" s="26" t="s">
        <v>314</v>
      </c>
      <c r="C105" s="13" t="s">
        <v>320</v>
      </c>
      <c r="D105" s="25" t="s">
        <v>28</v>
      </c>
      <c r="E105" s="105">
        <v>29</v>
      </c>
      <c r="F105" s="25"/>
      <c r="G105" s="25" t="s">
        <v>35</v>
      </c>
      <c r="H105" s="25"/>
      <c r="I105" s="10" t="str">
        <f t="shared" si="12"/>
        <v>0</v>
      </c>
      <c r="J105" s="11" t="str">
        <f t="shared" si="13"/>
        <v>0</v>
      </c>
    </row>
    <row r="106" spans="1:10" s="7" customFormat="1" ht="17.25" x14ac:dyDescent="0.3">
      <c r="A106" s="13" t="s">
        <v>327</v>
      </c>
      <c r="B106" s="26" t="s">
        <v>315</v>
      </c>
      <c r="C106" s="13" t="s">
        <v>321</v>
      </c>
      <c r="D106" s="25" t="s">
        <v>28</v>
      </c>
      <c r="E106" s="105">
        <v>29</v>
      </c>
      <c r="F106" s="25"/>
      <c r="G106" s="25" t="s">
        <v>35</v>
      </c>
      <c r="H106" s="25"/>
      <c r="I106" s="10" t="str">
        <f t="shared" si="12"/>
        <v>0</v>
      </c>
      <c r="J106" s="11" t="str">
        <f t="shared" si="13"/>
        <v>0</v>
      </c>
    </row>
    <row r="107" spans="1:10" s="7" customFormat="1" ht="17.25" x14ac:dyDescent="0.25">
      <c r="A107" s="185" t="s">
        <v>328</v>
      </c>
      <c r="B107" s="190"/>
      <c r="C107" s="72" t="s">
        <v>304</v>
      </c>
      <c r="D107" s="73"/>
      <c r="E107" s="107"/>
      <c r="F107" s="73"/>
      <c r="G107" s="73"/>
      <c r="H107" s="73"/>
      <c r="I107" s="76"/>
      <c r="J107" s="75"/>
    </row>
    <row r="108" spans="1:10" s="20" customFormat="1" ht="17.25" x14ac:dyDescent="0.3">
      <c r="A108" s="13" t="s">
        <v>306</v>
      </c>
      <c r="B108" s="26" t="s">
        <v>305</v>
      </c>
      <c r="C108" s="13" t="s">
        <v>372</v>
      </c>
      <c r="D108" s="29" t="s">
        <v>28</v>
      </c>
      <c r="E108" s="105">
        <v>34</v>
      </c>
      <c r="F108" s="25"/>
      <c r="G108" s="25" t="s">
        <v>35</v>
      </c>
      <c r="H108" s="25"/>
      <c r="I108" s="10" t="str">
        <f t="shared" si="12"/>
        <v>0</v>
      </c>
      <c r="J108" s="11" t="str">
        <f t="shared" si="13"/>
        <v>0</v>
      </c>
    </row>
    <row r="109" spans="1:10" s="20" customFormat="1" ht="17.25" x14ac:dyDescent="0.3">
      <c r="A109" s="13" t="s">
        <v>308</v>
      </c>
      <c r="B109" s="26" t="s">
        <v>307</v>
      </c>
      <c r="C109" s="13" t="s">
        <v>373</v>
      </c>
      <c r="D109" s="29" t="s">
        <v>28</v>
      </c>
      <c r="E109" s="105">
        <v>23</v>
      </c>
      <c r="F109" s="25"/>
      <c r="G109" s="25" t="s">
        <v>35</v>
      </c>
      <c r="H109" s="25"/>
      <c r="I109" s="10" t="str">
        <f t="shared" si="12"/>
        <v>0</v>
      </c>
      <c r="J109" s="11" t="str">
        <f t="shared" si="13"/>
        <v>0</v>
      </c>
    </row>
    <row r="110" spans="1:10" ht="20.25" x14ac:dyDescent="0.3">
      <c r="A110" s="77" t="s">
        <v>363</v>
      </c>
      <c r="B110" s="78"/>
      <c r="C110" s="78"/>
      <c r="D110" s="79"/>
      <c r="E110" s="80"/>
      <c r="F110" s="79"/>
      <c r="G110" s="79"/>
      <c r="H110" s="79"/>
      <c r="I110" s="79"/>
      <c r="J110" s="81"/>
    </row>
    <row r="111" spans="1:10" ht="16.5" x14ac:dyDescent="0.3">
      <c r="A111" s="134" t="s">
        <v>1</v>
      </c>
      <c r="B111" s="134"/>
      <c r="C111" s="135" t="s">
        <v>2</v>
      </c>
      <c r="D111" s="135" t="s">
        <v>0</v>
      </c>
      <c r="E111" s="136" t="s">
        <v>361</v>
      </c>
      <c r="F111" s="196" t="s">
        <v>3</v>
      </c>
      <c r="G111" s="197"/>
      <c r="H111" s="197"/>
      <c r="I111" s="137"/>
      <c r="J111" s="138" t="s">
        <v>4</v>
      </c>
    </row>
    <row r="112" spans="1:10" s="7" customFormat="1" ht="17.25" x14ac:dyDescent="0.3">
      <c r="A112" s="82" t="s">
        <v>382</v>
      </c>
      <c r="B112" s="83" t="s">
        <v>360</v>
      </c>
      <c r="C112" s="84" t="s">
        <v>374</v>
      </c>
      <c r="D112" s="82" t="s">
        <v>344</v>
      </c>
      <c r="E112" s="85">
        <v>320</v>
      </c>
      <c r="F112" s="177"/>
      <c r="G112" s="178"/>
      <c r="H112" s="178"/>
      <c r="I112" s="86"/>
      <c r="J112" s="87">
        <f t="shared" ref="J112:J117" si="14">E112*F112</f>
        <v>0</v>
      </c>
    </row>
    <row r="113" spans="1:10" s="7" customFormat="1" ht="17.25" x14ac:dyDescent="0.3">
      <c r="A113" s="88" t="s">
        <v>383</v>
      </c>
      <c r="B113" s="83" t="s">
        <v>354</v>
      </c>
      <c r="C113" s="84" t="s">
        <v>375</v>
      </c>
      <c r="D113" s="82"/>
      <c r="E113" s="85">
        <v>413</v>
      </c>
      <c r="F113" s="177"/>
      <c r="G113" s="178"/>
      <c r="H113" s="178"/>
      <c r="I113" s="86"/>
      <c r="J113" s="87">
        <f t="shared" si="14"/>
        <v>0</v>
      </c>
    </row>
    <row r="114" spans="1:10" ht="17.25" x14ac:dyDescent="0.3">
      <c r="A114" s="82" t="s">
        <v>384</v>
      </c>
      <c r="B114" s="83" t="s">
        <v>355</v>
      </c>
      <c r="C114" s="82" t="s">
        <v>376</v>
      </c>
      <c r="D114" s="82" t="s">
        <v>344</v>
      </c>
      <c r="E114" s="85">
        <v>481.5</v>
      </c>
      <c r="F114" s="177"/>
      <c r="G114" s="178"/>
      <c r="H114" s="178"/>
      <c r="I114" s="86"/>
      <c r="J114" s="87">
        <f t="shared" si="14"/>
        <v>0</v>
      </c>
    </row>
    <row r="115" spans="1:10" ht="17.25" x14ac:dyDescent="0.3">
      <c r="A115" s="82" t="s">
        <v>385</v>
      </c>
      <c r="B115" s="83" t="s">
        <v>357</v>
      </c>
      <c r="C115" s="84" t="s">
        <v>377</v>
      </c>
      <c r="D115" s="82"/>
      <c r="E115" s="85">
        <v>280</v>
      </c>
      <c r="F115" s="177"/>
      <c r="G115" s="178"/>
      <c r="H115" s="178"/>
      <c r="I115" s="86"/>
      <c r="J115" s="87">
        <f t="shared" si="14"/>
        <v>0</v>
      </c>
    </row>
    <row r="116" spans="1:10" ht="17.25" x14ac:dyDescent="0.3">
      <c r="A116" s="82" t="s">
        <v>386</v>
      </c>
      <c r="B116" s="83" t="s">
        <v>352</v>
      </c>
      <c r="C116" s="84" t="s">
        <v>378</v>
      </c>
      <c r="D116" s="82"/>
      <c r="E116" s="85">
        <v>175</v>
      </c>
      <c r="F116" s="177"/>
      <c r="G116" s="178"/>
      <c r="H116" s="178"/>
      <c r="I116" s="86"/>
      <c r="J116" s="87">
        <f t="shared" si="14"/>
        <v>0</v>
      </c>
    </row>
    <row r="117" spans="1:10" ht="17.25" x14ac:dyDescent="0.3">
      <c r="A117" s="82" t="s">
        <v>387</v>
      </c>
      <c r="B117" s="83" t="s">
        <v>353</v>
      </c>
      <c r="C117" s="84" t="s">
        <v>379</v>
      </c>
      <c r="D117" s="82"/>
      <c r="E117" s="85">
        <v>350</v>
      </c>
      <c r="F117" s="177"/>
      <c r="G117" s="178"/>
      <c r="H117" s="178"/>
      <c r="I117" s="86"/>
      <c r="J117" s="87">
        <f t="shared" si="14"/>
        <v>0</v>
      </c>
    </row>
    <row r="118" spans="1:10" s="7" customFormat="1" ht="18.75" customHeight="1" x14ac:dyDescent="0.3">
      <c r="A118" s="89" t="s">
        <v>388</v>
      </c>
      <c r="B118" s="90" t="s">
        <v>380</v>
      </c>
      <c r="C118" s="84" t="s">
        <v>381</v>
      </c>
      <c r="D118" s="82"/>
      <c r="E118" s="85">
        <v>230</v>
      </c>
      <c r="F118" s="177"/>
      <c r="G118" s="178"/>
      <c r="H118" s="178"/>
      <c r="I118" s="86"/>
      <c r="J118" s="87">
        <f>E118*F118</f>
        <v>0</v>
      </c>
    </row>
    <row r="119" spans="1:10" ht="17.25" x14ac:dyDescent="0.3">
      <c r="A119" s="82" t="s">
        <v>532</v>
      </c>
      <c r="B119" s="149">
        <v>8052086653078</v>
      </c>
      <c r="C119" s="82" t="s">
        <v>533</v>
      </c>
      <c r="D119" s="85"/>
      <c r="E119" s="85">
        <v>960</v>
      </c>
      <c r="F119" s="177"/>
      <c r="G119" s="178"/>
      <c r="H119" s="178"/>
      <c r="I119" s="86"/>
      <c r="J119" s="87">
        <f t="shared" ref="J119" si="15">E119*F119</f>
        <v>0</v>
      </c>
    </row>
    <row r="120" spans="1:10" ht="17.25" x14ac:dyDescent="0.3">
      <c r="A120" s="65" t="s">
        <v>1</v>
      </c>
      <c r="B120" s="66" t="s">
        <v>33</v>
      </c>
      <c r="C120" s="67" t="s">
        <v>2</v>
      </c>
      <c r="D120" s="67" t="s">
        <v>0</v>
      </c>
      <c r="E120" s="108" t="s">
        <v>29</v>
      </c>
      <c r="F120" s="67" t="s">
        <v>3</v>
      </c>
      <c r="G120" s="67"/>
      <c r="H120" s="67" t="s">
        <v>36</v>
      </c>
      <c r="I120" s="67" t="s">
        <v>34</v>
      </c>
      <c r="J120" s="68" t="s">
        <v>4</v>
      </c>
    </row>
    <row r="121" spans="1:10" ht="20.25" x14ac:dyDescent="0.25">
      <c r="A121" s="133" t="s">
        <v>152</v>
      </c>
      <c r="B121" s="133"/>
      <c r="C121" s="119"/>
      <c r="D121" s="119" t="s">
        <v>0</v>
      </c>
      <c r="E121" s="120" t="s">
        <v>0</v>
      </c>
      <c r="F121" s="119"/>
      <c r="G121" s="119"/>
      <c r="H121" s="119"/>
      <c r="I121" s="119"/>
      <c r="J121" s="121"/>
    </row>
    <row r="122" spans="1:10" s="7" customFormat="1" ht="17.25" customHeight="1" x14ac:dyDescent="0.3">
      <c r="A122" s="13" t="s">
        <v>153</v>
      </c>
      <c r="B122" s="22">
        <v>8052086650336</v>
      </c>
      <c r="C122" s="13" t="s">
        <v>154</v>
      </c>
      <c r="D122" s="25" t="s">
        <v>465</v>
      </c>
      <c r="E122" s="109">
        <v>20.5</v>
      </c>
      <c r="F122" s="25"/>
      <c r="G122" s="25" t="s">
        <v>35</v>
      </c>
      <c r="H122" s="25"/>
      <c r="I122" s="10" t="str">
        <f>IF(F122&gt;0,IF(F122&lt;=2,"40%","50%"),"0")</f>
        <v>0</v>
      </c>
      <c r="J122" s="11" t="str">
        <f>IF(F122&gt;0,(E122*(1-I122))*F122,"0")</f>
        <v>0</v>
      </c>
    </row>
    <row r="123" spans="1:10" s="7" customFormat="1" ht="17.25" x14ac:dyDescent="0.3">
      <c r="A123" s="13" t="s">
        <v>155</v>
      </c>
      <c r="B123" s="22">
        <v>8052086650343</v>
      </c>
      <c r="C123" s="13" t="s">
        <v>156</v>
      </c>
      <c r="D123" s="25" t="s">
        <v>16</v>
      </c>
      <c r="E123" s="109">
        <v>31</v>
      </c>
      <c r="F123" s="25"/>
      <c r="G123" s="25" t="s">
        <v>35</v>
      </c>
      <c r="H123" s="25"/>
      <c r="I123" s="10" t="str">
        <f t="shared" ref="I123:I132" si="16">IF(F123&gt;0,IF(F123&lt;=2,"40%","50%"),"0")</f>
        <v>0</v>
      </c>
      <c r="J123" s="11" t="str">
        <f t="shared" ref="J123:J132" si="17">IF(F123&gt;0,(E123*(1-I123))*F123,"0")</f>
        <v>0</v>
      </c>
    </row>
    <row r="124" spans="1:10" s="7" customFormat="1" ht="17.25" x14ac:dyDescent="0.3">
      <c r="A124" s="13" t="s">
        <v>157</v>
      </c>
      <c r="B124" s="22">
        <v>8052086650350</v>
      </c>
      <c r="C124" s="13" t="s">
        <v>158</v>
      </c>
      <c r="D124" s="25" t="s">
        <v>27</v>
      </c>
      <c r="E124" s="109">
        <v>41</v>
      </c>
      <c r="F124" s="25"/>
      <c r="G124" s="25" t="s">
        <v>35</v>
      </c>
      <c r="H124" s="25"/>
      <c r="I124" s="10" t="str">
        <f t="shared" si="16"/>
        <v>0</v>
      </c>
      <c r="J124" s="11" t="str">
        <f t="shared" si="17"/>
        <v>0</v>
      </c>
    </row>
    <row r="125" spans="1:10" s="7" customFormat="1" ht="17.25" x14ac:dyDescent="0.3">
      <c r="A125" s="13" t="s">
        <v>159</v>
      </c>
      <c r="B125" s="22">
        <v>8052086650367</v>
      </c>
      <c r="C125" s="13" t="s">
        <v>160</v>
      </c>
      <c r="D125" s="25" t="s">
        <v>27</v>
      </c>
      <c r="E125" s="109">
        <v>52</v>
      </c>
      <c r="F125" s="25"/>
      <c r="G125" s="25" t="s">
        <v>35</v>
      </c>
      <c r="H125" s="25"/>
      <c r="I125" s="10" t="str">
        <f t="shared" si="16"/>
        <v>0</v>
      </c>
      <c r="J125" s="11" t="str">
        <f t="shared" si="17"/>
        <v>0</v>
      </c>
    </row>
    <row r="126" spans="1:10" s="7" customFormat="1" ht="17.25" x14ac:dyDescent="0.3">
      <c r="A126" s="13" t="s">
        <v>161</v>
      </c>
      <c r="B126" s="22">
        <v>8052086650374</v>
      </c>
      <c r="C126" s="13" t="s">
        <v>162</v>
      </c>
      <c r="D126" s="25" t="s">
        <v>466</v>
      </c>
      <c r="E126" s="109">
        <v>41</v>
      </c>
      <c r="F126" s="25"/>
      <c r="G126" s="25" t="s">
        <v>35</v>
      </c>
      <c r="H126" s="25"/>
      <c r="I126" s="10" t="str">
        <f t="shared" si="16"/>
        <v>0</v>
      </c>
      <c r="J126" s="11" t="str">
        <f t="shared" si="17"/>
        <v>0</v>
      </c>
    </row>
    <row r="127" spans="1:10" s="7" customFormat="1" ht="17.25" x14ac:dyDescent="0.3">
      <c r="A127" s="13" t="s">
        <v>163</v>
      </c>
      <c r="B127" s="22">
        <v>8052086650381</v>
      </c>
      <c r="C127" s="13" t="s">
        <v>164</v>
      </c>
      <c r="D127" s="25" t="s">
        <v>28</v>
      </c>
      <c r="E127" s="109">
        <v>41</v>
      </c>
      <c r="F127" s="25"/>
      <c r="G127" s="25" t="s">
        <v>35</v>
      </c>
      <c r="H127" s="25"/>
      <c r="I127" s="10" t="str">
        <f t="shared" si="16"/>
        <v>0</v>
      </c>
      <c r="J127" s="11" t="str">
        <f t="shared" si="17"/>
        <v>0</v>
      </c>
    </row>
    <row r="128" spans="1:10" s="7" customFormat="1" ht="17.25" x14ac:dyDescent="0.3">
      <c r="A128" s="13" t="s">
        <v>165</v>
      </c>
      <c r="B128" s="22">
        <v>8052086650398</v>
      </c>
      <c r="C128" s="13" t="s">
        <v>166</v>
      </c>
      <c r="D128" s="25" t="s">
        <v>27</v>
      </c>
      <c r="E128" s="109">
        <v>52</v>
      </c>
      <c r="F128" s="25"/>
      <c r="G128" s="25" t="s">
        <v>35</v>
      </c>
      <c r="H128" s="25"/>
      <c r="I128" s="10">
        <v>0</v>
      </c>
      <c r="J128" s="11" t="str">
        <f t="shared" si="17"/>
        <v>0</v>
      </c>
    </row>
    <row r="129" spans="1:10" s="7" customFormat="1" ht="17.25" x14ac:dyDescent="0.3">
      <c r="A129" s="13" t="s">
        <v>167</v>
      </c>
      <c r="B129" s="22">
        <v>8052086650404</v>
      </c>
      <c r="C129" s="13" t="s">
        <v>168</v>
      </c>
      <c r="D129" s="25" t="s">
        <v>27</v>
      </c>
      <c r="E129" s="109">
        <v>52</v>
      </c>
      <c r="F129" s="25"/>
      <c r="G129" s="25" t="s">
        <v>35</v>
      </c>
      <c r="H129" s="25"/>
      <c r="I129" s="10" t="str">
        <f t="shared" si="16"/>
        <v>0</v>
      </c>
      <c r="J129" s="11" t="str">
        <f t="shared" si="17"/>
        <v>0</v>
      </c>
    </row>
    <row r="130" spans="1:10" s="7" customFormat="1" ht="17.25" x14ac:dyDescent="0.3">
      <c r="A130" s="13" t="s">
        <v>244</v>
      </c>
      <c r="B130" s="26" t="s">
        <v>245</v>
      </c>
      <c r="C130" s="13" t="s">
        <v>345</v>
      </c>
      <c r="D130" s="25" t="s">
        <v>27</v>
      </c>
      <c r="E130" s="109">
        <v>10</v>
      </c>
      <c r="F130" s="25"/>
      <c r="G130" s="25" t="s">
        <v>35</v>
      </c>
      <c r="H130" s="25"/>
      <c r="I130" s="10" t="str">
        <f t="shared" si="16"/>
        <v>0</v>
      </c>
      <c r="J130" s="11" t="str">
        <f t="shared" si="17"/>
        <v>0</v>
      </c>
    </row>
    <row r="131" spans="1:10" s="7" customFormat="1" ht="17.25" x14ac:dyDescent="0.3">
      <c r="A131" s="13" t="s">
        <v>346</v>
      </c>
      <c r="B131" s="26" t="s">
        <v>348</v>
      </c>
      <c r="C131" s="13" t="s">
        <v>351</v>
      </c>
      <c r="D131" s="25" t="s">
        <v>27</v>
      </c>
      <c r="E131" s="109">
        <v>52</v>
      </c>
      <c r="F131" s="25"/>
      <c r="G131" s="25" t="s">
        <v>35</v>
      </c>
      <c r="H131" s="25"/>
      <c r="I131" s="10" t="str">
        <f t="shared" si="16"/>
        <v>0</v>
      </c>
      <c r="J131" s="11" t="str">
        <f t="shared" si="17"/>
        <v>0</v>
      </c>
    </row>
    <row r="132" spans="1:10" s="7" customFormat="1" ht="17.25" x14ac:dyDescent="0.3">
      <c r="A132" s="13" t="s">
        <v>347</v>
      </c>
      <c r="B132" s="26" t="s">
        <v>349</v>
      </c>
      <c r="C132" s="13" t="s">
        <v>350</v>
      </c>
      <c r="D132" s="25" t="s">
        <v>466</v>
      </c>
      <c r="E132" s="109">
        <v>41</v>
      </c>
      <c r="F132" s="25"/>
      <c r="G132" s="25" t="s">
        <v>35</v>
      </c>
      <c r="H132" s="25"/>
      <c r="I132" s="10" t="str">
        <f t="shared" si="16"/>
        <v>0</v>
      </c>
      <c r="J132" s="11" t="str">
        <f t="shared" si="17"/>
        <v>0</v>
      </c>
    </row>
    <row r="133" spans="1:10" ht="20.25" x14ac:dyDescent="0.25">
      <c r="A133" s="133" t="s">
        <v>30</v>
      </c>
      <c r="B133" s="133"/>
      <c r="C133" s="119"/>
      <c r="D133" s="119" t="s">
        <v>0</v>
      </c>
      <c r="E133" s="120" t="s">
        <v>0</v>
      </c>
      <c r="F133" s="119"/>
      <c r="G133" s="119"/>
      <c r="H133" s="119"/>
      <c r="I133" s="119"/>
      <c r="J133" s="121"/>
    </row>
    <row r="134" spans="1:10" ht="17.25" x14ac:dyDescent="0.3">
      <c r="A134" s="30" t="s">
        <v>5</v>
      </c>
      <c r="B134" s="26" t="s">
        <v>252</v>
      </c>
      <c r="C134" s="141" t="s">
        <v>395</v>
      </c>
      <c r="D134" s="30" t="s">
        <v>6</v>
      </c>
      <c r="E134" s="34">
        <v>29</v>
      </c>
      <c r="F134" s="25"/>
      <c r="G134" s="25" t="s">
        <v>35</v>
      </c>
      <c r="H134" s="25"/>
      <c r="I134" s="10" t="str">
        <f>IF(F134&gt;0,IF(F134&lt;=2,"40%","50%"),"0")</f>
        <v>0</v>
      </c>
      <c r="J134" s="11" t="str">
        <f>IF(F134&gt;0,(E134*(1-I134))*F134,"0")</f>
        <v>0</v>
      </c>
    </row>
    <row r="135" spans="1:10" ht="17.25" x14ac:dyDescent="0.3">
      <c r="A135" s="30" t="s">
        <v>7</v>
      </c>
      <c r="B135" s="26" t="s">
        <v>253</v>
      </c>
      <c r="C135" s="141" t="s">
        <v>396</v>
      </c>
      <c r="D135" s="30" t="s">
        <v>8</v>
      </c>
      <c r="E135" s="34">
        <v>43</v>
      </c>
      <c r="F135" s="25"/>
      <c r="G135" s="25" t="s">
        <v>35</v>
      </c>
      <c r="H135" s="25"/>
      <c r="I135" s="10" t="str">
        <f>IF(F135&gt;0,IF(F135&lt;=2,"40%","50%"),"0")</f>
        <v>0</v>
      </c>
      <c r="J135" s="11" t="str">
        <f>IF(F135&gt;0,(E135*(1-I135))*F135,"0")</f>
        <v>0</v>
      </c>
    </row>
    <row r="136" spans="1:10" ht="17.25" x14ac:dyDescent="0.3">
      <c r="A136" s="30" t="s">
        <v>9</v>
      </c>
      <c r="B136" s="26" t="s">
        <v>254</v>
      </c>
      <c r="C136" s="141" t="s">
        <v>397</v>
      </c>
      <c r="D136" s="30" t="s">
        <v>6</v>
      </c>
      <c r="E136" s="34">
        <v>49</v>
      </c>
      <c r="F136" s="25"/>
      <c r="G136" s="25" t="s">
        <v>35</v>
      </c>
      <c r="H136" s="25"/>
      <c r="I136" s="10" t="str">
        <f>IF(F136&gt;0,IF(F136&lt;=2,"40%","50%"),"0")</f>
        <v>0</v>
      </c>
      <c r="J136" s="11" t="str">
        <f>IF(F136&gt;0,(E136*(1-I136))*F136,"0")</f>
        <v>0</v>
      </c>
    </row>
    <row r="137" spans="1:10" ht="17.25" x14ac:dyDescent="0.3">
      <c r="A137" s="30" t="s">
        <v>10</v>
      </c>
      <c r="B137" s="26" t="s">
        <v>255</v>
      </c>
      <c r="C137" s="141" t="s">
        <v>398</v>
      </c>
      <c r="D137" s="30" t="s">
        <v>6</v>
      </c>
      <c r="E137" s="34">
        <v>39</v>
      </c>
      <c r="F137" s="25"/>
      <c r="G137" s="25" t="s">
        <v>35</v>
      </c>
      <c r="H137" s="25"/>
      <c r="I137" s="10" t="str">
        <f>IF(F137&gt;0,IF(F137&lt;=2,"40%","50%"),"0")</f>
        <v>0</v>
      </c>
      <c r="J137" s="11" t="str">
        <f>IF(F137&gt;0,(E137*(1-I137))*F137,"0")</f>
        <v>0</v>
      </c>
    </row>
    <row r="138" spans="1:10" ht="17.25" x14ac:dyDescent="0.3">
      <c r="A138" s="30" t="s">
        <v>11</v>
      </c>
      <c r="B138" s="26" t="s">
        <v>256</v>
      </c>
      <c r="C138" s="141" t="s">
        <v>399</v>
      </c>
      <c r="D138" s="30" t="s">
        <v>6</v>
      </c>
      <c r="E138" s="34">
        <v>27</v>
      </c>
      <c r="F138" s="25"/>
      <c r="G138" s="25" t="s">
        <v>35</v>
      </c>
      <c r="H138" s="25"/>
      <c r="I138" s="10" t="str">
        <f t="shared" ref="I138:I143" si="18">IF(F138&gt;0,IF(F138&lt;=2,"40%","50%"),"0")</f>
        <v>0</v>
      </c>
      <c r="J138" s="11" t="str">
        <f t="shared" ref="J138:J143" si="19">IF(F138&gt;0,(E138*(1-I138))*F138,"0")</f>
        <v>0</v>
      </c>
    </row>
    <row r="139" spans="1:10" ht="17.25" x14ac:dyDescent="0.3">
      <c r="A139" s="30" t="s">
        <v>12</v>
      </c>
      <c r="B139" s="26" t="s">
        <v>257</v>
      </c>
      <c r="C139" s="141" t="s">
        <v>400</v>
      </c>
      <c r="D139" s="30" t="s">
        <v>6</v>
      </c>
      <c r="E139" s="34">
        <v>27</v>
      </c>
      <c r="F139" s="25"/>
      <c r="G139" s="25" t="s">
        <v>35</v>
      </c>
      <c r="H139" s="25"/>
      <c r="I139" s="10" t="str">
        <f t="shared" si="18"/>
        <v>0</v>
      </c>
      <c r="J139" s="11" t="str">
        <f t="shared" si="19"/>
        <v>0</v>
      </c>
    </row>
    <row r="140" spans="1:10" ht="17.25" x14ac:dyDescent="0.3">
      <c r="A140" s="30" t="s">
        <v>13</v>
      </c>
      <c r="B140" s="26" t="s">
        <v>258</v>
      </c>
      <c r="C140" s="141" t="s">
        <v>401</v>
      </c>
      <c r="D140" s="30" t="s">
        <v>14</v>
      </c>
      <c r="E140" s="34">
        <v>42</v>
      </c>
      <c r="F140" s="25"/>
      <c r="G140" s="25" t="s">
        <v>35</v>
      </c>
      <c r="H140" s="25"/>
      <c r="I140" s="10" t="str">
        <f t="shared" si="18"/>
        <v>0</v>
      </c>
      <c r="J140" s="11" t="str">
        <f t="shared" si="19"/>
        <v>0</v>
      </c>
    </row>
    <row r="141" spans="1:10" ht="17.25" x14ac:dyDescent="0.3">
      <c r="A141" s="30" t="s">
        <v>15</v>
      </c>
      <c r="B141" s="26" t="s">
        <v>259</v>
      </c>
      <c r="C141" s="141" t="s">
        <v>402</v>
      </c>
      <c r="D141" s="30" t="s">
        <v>16</v>
      </c>
      <c r="E141" s="34">
        <v>42</v>
      </c>
      <c r="F141" s="25"/>
      <c r="G141" s="25" t="s">
        <v>35</v>
      </c>
      <c r="H141" s="25"/>
      <c r="I141" s="10" t="str">
        <f t="shared" si="18"/>
        <v>0</v>
      </c>
      <c r="J141" s="11" t="str">
        <f t="shared" si="19"/>
        <v>0</v>
      </c>
    </row>
    <row r="142" spans="1:10" ht="17.25" x14ac:dyDescent="0.3">
      <c r="A142" s="30" t="s">
        <v>17</v>
      </c>
      <c r="B142" s="26" t="s">
        <v>260</v>
      </c>
      <c r="C142" s="141" t="s">
        <v>403</v>
      </c>
      <c r="D142" s="30" t="s">
        <v>16</v>
      </c>
      <c r="E142" s="34">
        <v>27</v>
      </c>
      <c r="F142" s="25"/>
      <c r="G142" s="25" t="s">
        <v>35</v>
      </c>
      <c r="H142" s="25"/>
      <c r="I142" s="10" t="str">
        <f t="shared" si="18"/>
        <v>0</v>
      </c>
      <c r="J142" s="11" t="str">
        <f t="shared" si="19"/>
        <v>0</v>
      </c>
    </row>
    <row r="143" spans="1:10" ht="17.25" x14ac:dyDescent="0.3">
      <c r="A143" s="30" t="s">
        <v>18</v>
      </c>
      <c r="B143" s="26" t="s">
        <v>261</v>
      </c>
      <c r="C143" s="141" t="s">
        <v>404</v>
      </c>
      <c r="D143" s="30" t="s">
        <v>19</v>
      </c>
      <c r="E143" s="34">
        <v>29</v>
      </c>
      <c r="F143" s="25"/>
      <c r="G143" s="25" t="s">
        <v>35</v>
      </c>
      <c r="H143" s="25"/>
      <c r="I143" s="10" t="str">
        <f t="shared" si="18"/>
        <v>0</v>
      </c>
      <c r="J143" s="11" t="str">
        <f t="shared" si="19"/>
        <v>0</v>
      </c>
    </row>
    <row r="144" spans="1:10" ht="20.25" x14ac:dyDescent="0.25">
      <c r="A144" s="133" t="s">
        <v>537</v>
      </c>
      <c r="B144" s="133"/>
      <c r="C144" s="119"/>
      <c r="D144" s="119" t="s">
        <v>0</v>
      </c>
      <c r="E144" s="120" t="s">
        <v>0</v>
      </c>
      <c r="F144" s="119"/>
      <c r="G144" s="119"/>
      <c r="H144" s="119"/>
      <c r="I144" s="119"/>
      <c r="J144" s="121"/>
    </row>
    <row r="145" spans="1:11" s="60" customFormat="1" ht="19.5" customHeight="1" x14ac:dyDescent="0.3">
      <c r="A145" s="61" t="s">
        <v>441</v>
      </c>
      <c r="B145" s="18" t="s">
        <v>442</v>
      </c>
      <c r="C145" s="92" t="s">
        <v>443</v>
      </c>
      <c r="D145" s="30" t="s">
        <v>271</v>
      </c>
      <c r="E145" s="110">
        <v>25</v>
      </c>
      <c r="F145" s="31"/>
      <c r="G145" s="25" t="s">
        <v>35</v>
      </c>
      <c r="H145" s="25"/>
      <c r="I145" s="10" t="str">
        <f t="shared" ref="I145:I154" si="20">IF(F145&gt;0,IF(F145&lt;=2,"40%","50%"),"0")</f>
        <v>0</v>
      </c>
      <c r="J145" s="32" t="str">
        <f t="shared" ref="J145:J154" si="21">IF(F145&gt;0,(E145*(1-I145))*F145,"0")</f>
        <v>0</v>
      </c>
    </row>
    <row r="146" spans="1:11" s="60" customFormat="1" ht="19.5" customHeight="1" x14ac:dyDescent="0.3">
      <c r="A146" s="62" t="s">
        <v>444</v>
      </c>
      <c r="B146" s="150" t="s">
        <v>445</v>
      </c>
      <c r="C146" s="93" t="s">
        <v>446</v>
      </c>
      <c r="D146" s="114" t="s">
        <v>271</v>
      </c>
      <c r="E146" s="111">
        <v>25</v>
      </c>
      <c r="F146" s="113"/>
      <c r="G146" s="114" t="s">
        <v>35</v>
      </c>
      <c r="H146" s="114"/>
      <c r="I146" s="151" t="str">
        <f t="shared" si="20"/>
        <v>0</v>
      </c>
      <c r="J146" s="115" t="str">
        <f t="shared" si="21"/>
        <v>0</v>
      </c>
    </row>
    <row r="147" spans="1:11" s="60" customFormat="1" ht="19.5" customHeight="1" x14ac:dyDescent="0.3">
      <c r="A147" s="63" t="s">
        <v>477</v>
      </c>
      <c r="B147" s="144">
        <v>8052086652828</v>
      </c>
      <c r="C147" s="64" t="s">
        <v>478</v>
      </c>
      <c r="D147" s="25" t="s">
        <v>271</v>
      </c>
      <c r="E147" s="116">
        <v>29</v>
      </c>
      <c r="F147" s="31"/>
      <c r="G147" s="25" t="s">
        <v>35</v>
      </c>
      <c r="H147" s="25"/>
      <c r="I147" s="10" t="str">
        <f t="shared" si="20"/>
        <v>0</v>
      </c>
      <c r="J147" s="32" t="str">
        <f t="shared" si="21"/>
        <v>0</v>
      </c>
    </row>
    <row r="148" spans="1:11" s="60" customFormat="1" ht="19.5" customHeight="1" x14ac:dyDescent="0.3">
      <c r="A148" s="63" t="s">
        <v>535</v>
      </c>
      <c r="B148" s="144">
        <v>8052086653306</v>
      </c>
      <c r="C148" s="64" t="s">
        <v>536</v>
      </c>
      <c r="D148" s="25" t="s">
        <v>271</v>
      </c>
      <c r="E148" s="116">
        <v>29</v>
      </c>
      <c r="F148" s="31"/>
      <c r="G148" s="25" t="s">
        <v>35</v>
      </c>
      <c r="H148" s="25"/>
      <c r="I148" s="10" t="str">
        <f t="shared" si="20"/>
        <v>0</v>
      </c>
      <c r="J148" s="32" t="str">
        <f t="shared" si="21"/>
        <v>0</v>
      </c>
    </row>
    <row r="149" spans="1:11" s="60" customFormat="1" ht="19.5" customHeight="1" x14ac:dyDescent="0.3">
      <c r="A149" s="63" t="s">
        <v>544</v>
      </c>
      <c r="B149" s="144">
        <v>8052086653344</v>
      </c>
      <c r="C149" s="64" t="s">
        <v>545</v>
      </c>
      <c r="D149" s="25" t="s">
        <v>271</v>
      </c>
      <c r="E149" s="116">
        <v>29</v>
      </c>
      <c r="F149" s="31"/>
      <c r="G149" s="25" t="s">
        <v>35</v>
      </c>
      <c r="H149" s="25"/>
      <c r="I149" s="10" t="str">
        <f t="shared" ref="I149" si="22">IF(F149&gt;0,IF(F149&lt;=2,"40%","50%"),"0")</f>
        <v>0</v>
      </c>
      <c r="J149" s="32" t="str">
        <f t="shared" ref="J149" si="23">IF(F149&gt;0,(E149*(1-I149))*F149,"0")</f>
        <v>0</v>
      </c>
    </row>
    <row r="150" spans="1:11" s="60" customFormat="1" ht="19.5" customHeight="1" x14ac:dyDescent="0.3">
      <c r="A150" s="63" t="s">
        <v>447</v>
      </c>
      <c r="B150" s="18" t="s">
        <v>448</v>
      </c>
      <c r="C150" s="64" t="s">
        <v>449</v>
      </c>
      <c r="D150" s="25" t="s">
        <v>16</v>
      </c>
      <c r="E150" s="116">
        <v>25</v>
      </c>
      <c r="F150" s="31"/>
      <c r="G150" s="25" t="s">
        <v>35</v>
      </c>
      <c r="H150" s="25"/>
      <c r="I150" s="10" t="str">
        <f t="shared" si="20"/>
        <v>0</v>
      </c>
      <c r="J150" s="32" t="str">
        <f t="shared" si="21"/>
        <v>0</v>
      </c>
    </row>
    <row r="151" spans="1:11" s="60" customFormat="1" ht="19.5" customHeight="1" x14ac:dyDescent="0.3">
      <c r="A151" s="63" t="s">
        <v>450</v>
      </c>
      <c r="B151" s="18" t="s">
        <v>451</v>
      </c>
      <c r="C151" s="64" t="s">
        <v>452</v>
      </c>
      <c r="D151" s="25" t="s">
        <v>16</v>
      </c>
      <c r="E151" s="116">
        <v>25</v>
      </c>
      <c r="F151" s="31"/>
      <c r="G151" s="25" t="s">
        <v>35</v>
      </c>
      <c r="H151" s="25"/>
      <c r="I151" s="10" t="str">
        <f t="shared" si="20"/>
        <v>0</v>
      </c>
      <c r="J151" s="32" t="str">
        <f t="shared" si="21"/>
        <v>0</v>
      </c>
    </row>
    <row r="152" spans="1:11" s="60" customFormat="1" ht="19.5" customHeight="1" x14ac:dyDescent="0.3">
      <c r="A152" s="63" t="s">
        <v>518</v>
      </c>
      <c r="B152" s="144">
        <v>8052086652798</v>
      </c>
      <c r="C152" s="64" t="s">
        <v>481</v>
      </c>
      <c r="D152" s="95" t="s">
        <v>476</v>
      </c>
      <c r="E152" s="116">
        <v>23.33</v>
      </c>
      <c r="F152" s="31"/>
      <c r="G152" s="25" t="s">
        <v>35</v>
      </c>
      <c r="H152" s="25"/>
      <c r="I152" s="28">
        <v>0.4</v>
      </c>
      <c r="J152" s="32">
        <f t="shared" ref="J152:J154" si="24">(E152*F152)-(E152*F152)*40/100</f>
        <v>0</v>
      </c>
    </row>
    <row r="153" spans="1:11" s="60" customFormat="1" ht="19.5" customHeight="1" x14ac:dyDescent="0.3">
      <c r="A153" s="63" t="s">
        <v>519</v>
      </c>
      <c r="B153" s="144">
        <v>8052086652804</v>
      </c>
      <c r="C153" s="64" t="s">
        <v>480</v>
      </c>
      <c r="D153" s="95" t="s">
        <v>476</v>
      </c>
      <c r="E153" s="116">
        <v>23.33</v>
      </c>
      <c r="F153" s="31"/>
      <c r="G153" s="25" t="s">
        <v>35</v>
      </c>
      <c r="H153" s="25"/>
      <c r="I153" s="28">
        <v>0.4</v>
      </c>
      <c r="J153" s="32">
        <f t="shared" si="24"/>
        <v>0</v>
      </c>
    </row>
    <row r="154" spans="1:11" s="60" customFormat="1" ht="19.5" customHeight="1" x14ac:dyDescent="0.3">
      <c r="A154" s="63" t="s">
        <v>520</v>
      </c>
      <c r="B154" s="144">
        <v>8052086652811</v>
      </c>
      <c r="C154" s="64" t="s">
        <v>479</v>
      </c>
      <c r="D154" s="95" t="s">
        <v>476</v>
      </c>
      <c r="E154" s="116">
        <v>23.33</v>
      </c>
      <c r="F154" s="31"/>
      <c r="G154" s="25" t="s">
        <v>35</v>
      </c>
      <c r="H154" s="25"/>
      <c r="I154" s="28">
        <v>0.4</v>
      </c>
      <c r="J154" s="32">
        <f t="shared" si="24"/>
        <v>0</v>
      </c>
      <c r="K154" s="140" t="s">
        <v>0</v>
      </c>
    </row>
    <row r="155" spans="1:11" ht="20.25" x14ac:dyDescent="0.25">
      <c r="A155" s="186" t="s">
        <v>269</v>
      </c>
      <c r="B155" s="186"/>
      <c r="C155" s="123"/>
      <c r="D155" s="123"/>
      <c r="E155" s="122"/>
      <c r="F155" s="123"/>
      <c r="G155" s="123"/>
      <c r="H155" s="123"/>
      <c r="I155" s="124"/>
      <c r="J155" s="125"/>
    </row>
    <row r="156" spans="1:11" ht="16.5" x14ac:dyDescent="0.3">
      <c r="A156" s="30" t="s">
        <v>270</v>
      </c>
      <c r="B156" s="23">
        <v>8052086650787</v>
      </c>
      <c r="C156" s="30" t="s">
        <v>423</v>
      </c>
      <c r="D156" s="30" t="s">
        <v>271</v>
      </c>
      <c r="E156" s="34">
        <v>29</v>
      </c>
      <c r="F156" s="25"/>
      <c r="G156" s="25" t="s">
        <v>35</v>
      </c>
      <c r="H156" s="25"/>
      <c r="I156" s="10" t="str">
        <f>IF(F156&gt;0,IF(F156&lt;=2,"40%","50%"),"0")</f>
        <v>0</v>
      </c>
      <c r="J156" s="11" t="str">
        <f>IF(F156&gt;0,(E156*(1-I156))*F156,"0")</f>
        <v>0</v>
      </c>
    </row>
    <row r="157" spans="1:11" ht="17.25" x14ac:dyDescent="0.3">
      <c r="A157" s="30" t="s">
        <v>272</v>
      </c>
      <c r="B157" s="24">
        <v>8052086650510</v>
      </c>
      <c r="C157" s="30" t="s">
        <v>424</v>
      </c>
      <c r="D157" s="30" t="s">
        <v>28</v>
      </c>
      <c r="E157" s="34">
        <v>39</v>
      </c>
      <c r="F157" s="25"/>
      <c r="G157" s="25" t="s">
        <v>35</v>
      </c>
      <c r="H157" s="25"/>
      <c r="I157" s="10" t="str">
        <f>IF(F157&gt;0,IF(F157&lt;=2,"40%","50%"),"0")</f>
        <v>0</v>
      </c>
      <c r="J157" s="11" t="str">
        <f>IF(F157&gt;0,(E157*(1-I157))*F157,"0")</f>
        <v>0</v>
      </c>
    </row>
    <row r="158" spans="1:11" ht="17.25" x14ac:dyDescent="0.3">
      <c r="A158" s="30" t="s">
        <v>273</v>
      </c>
      <c r="B158" s="24">
        <v>805086650695</v>
      </c>
      <c r="C158" s="30" t="s">
        <v>425</v>
      </c>
      <c r="D158" s="30" t="s">
        <v>271</v>
      </c>
      <c r="E158" s="34">
        <v>29</v>
      </c>
      <c r="F158" s="25"/>
      <c r="G158" s="25" t="s">
        <v>35</v>
      </c>
      <c r="H158" s="25"/>
      <c r="I158" s="10" t="str">
        <f>IF(F158&gt;0,IF(F158&lt;=2,"40%","50%"),"0")</f>
        <v>0</v>
      </c>
      <c r="J158" s="11" t="str">
        <f>IF(F158&gt;0,(E158*(1-I158))*F158,"0")</f>
        <v>0</v>
      </c>
    </row>
    <row r="159" spans="1:11" ht="17.25" x14ac:dyDescent="0.3">
      <c r="A159" s="30" t="s">
        <v>276</v>
      </c>
      <c r="B159" s="26" t="s">
        <v>275</v>
      </c>
      <c r="C159" s="30" t="s">
        <v>426</v>
      </c>
      <c r="D159" s="30" t="s">
        <v>274</v>
      </c>
      <c r="E159" s="34">
        <v>9</v>
      </c>
      <c r="F159" s="25"/>
      <c r="G159" s="25" t="s">
        <v>35</v>
      </c>
      <c r="H159" s="25"/>
      <c r="I159" s="10" t="str">
        <f>IF(F159&gt;0,IF(F159&lt;=2,"40%","50%"),"0")</f>
        <v>0</v>
      </c>
      <c r="J159" s="11" t="str">
        <f>IF(F159&gt;0,(E159*(1-I159))*F159,"0")</f>
        <v>0</v>
      </c>
      <c r="K159" s="139"/>
    </row>
    <row r="160" spans="1:11" ht="20.25" x14ac:dyDescent="0.25">
      <c r="A160" s="182" t="s">
        <v>31</v>
      </c>
      <c r="B160" s="182"/>
      <c r="C160" s="182"/>
      <c r="D160" s="119" t="s">
        <v>0</v>
      </c>
      <c r="E160" s="120"/>
      <c r="F160" s="119"/>
      <c r="G160" s="119"/>
      <c r="H160" s="119"/>
      <c r="I160" s="119"/>
      <c r="J160" s="121"/>
    </row>
    <row r="161" spans="1:10" ht="17.25" x14ac:dyDescent="0.3">
      <c r="A161" s="30" t="s">
        <v>20</v>
      </c>
      <c r="B161" s="26" t="s">
        <v>262</v>
      </c>
      <c r="C161" s="30" t="s">
        <v>405</v>
      </c>
      <c r="D161" s="30" t="s">
        <v>16</v>
      </c>
      <c r="E161" s="34">
        <v>22</v>
      </c>
      <c r="F161" s="25"/>
      <c r="G161" s="25" t="s">
        <v>35</v>
      </c>
      <c r="H161" s="25"/>
      <c r="I161" s="10" t="str">
        <f t="shared" ref="I161:I167" si="25">IF(F161&gt;0,IF(F161&lt;=2,"40%","50%"),"0")</f>
        <v>0</v>
      </c>
      <c r="J161" s="11" t="str">
        <f t="shared" ref="J161:J167" si="26">IF(F161&gt;0,(E161*(1-I161))*F161,"0")</f>
        <v>0</v>
      </c>
    </row>
    <row r="162" spans="1:10" ht="17.25" x14ac:dyDescent="0.3">
      <c r="A162" s="30" t="s">
        <v>21</v>
      </c>
      <c r="B162" s="26" t="s">
        <v>263</v>
      </c>
      <c r="C162" s="30" t="s">
        <v>406</v>
      </c>
      <c r="D162" s="30" t="s">
        <v>16</v>
      </c>
      <c r="E162" s="34">
        <v>21</v>
      </c>
      <c r="F162" s="25"/>
      <c r="G162" s="25" t="s">
        <v>35</v>
      </c>
      <c r="H162" s="25"/>
      <c r="I162" s="10" t="str">
        <f t="shared" si="25"/>
        <v>0</v>
      </c>
      <c r="J162" s="11" t="str">
        <f t="shared" si="26"/>
        <v>0</v>
      </c>
    </row>
    <row r="163" spans="1:10" ht="17.25" x14ac:dyDescent="0.3">
      <c r="A163" s="30" t="s">
        <v>22</v>
      </c>
      <c r="B163" s="26" t="s">
        <v>264</v>
      </c>
      <c r="C163" s="30" t="s">
        <v>407</v>
      </c>
      <c r="D163" s="30" t="s">
        <v>16</v>
      </c>
      <c r="E163" s="34">
        <v>32</v>
      </c>
      <c r="F163" s="25"/>
      <c r="G163" s="25" t="s">
        <v>35</v>
      </c>
      <c r="H163" s="25"/>
      <c r="I163" s="10" t="str">
        <f t="shared" si="25"/>
        <v>0</v>
      </c>
      <c r="J163" s="11" t="str">
        <f t="shared" si="26"/>
        <v>0</v>
      </c>
    </row>
    <row r="164" spans="1:10" ht="17.25" x14ac:dyDescent="0.3">
      <c r="A164" s="30" t="s">
        <v>23</v>
      </c>
      <c r="B164" s="26" t="s">
        <v>265</v>
      </c>
      <c r="C164" s="30" t="s">
        <v>408</v>
      </c>
      <c r="D164" s="30" t="s">
        <v>16</v>
      </c>
      <c r="E164" s="34">
        <v>41</v>
      </c>
      <c r="F164" s="25"/>
      <c r="G164" s="25" t="s">
        <v>35</v>
      </c>
      <c r="H164" s="25"/>
      <c r="I164" s="10" t="str">
        <f t="shared" si="25"/>
        <v>0</v>
      </c>
      <c r="J164" s="11" t="str">
        <f t="shared" si="26"/>
        <v>0</v>
      </c>
    </row>
    <row r="165" spans="1:10" ht="17.25" x14ac:dyDescent="0.3">
      <c r="A165" s="30" t="s">
        <v>24</v>
      </c>
      <c r="B165" s="26" t="s">
        <v>266</v>
      </c>
      <c r="C165" s="30" t="s">
        <v>409</v>
      </c>
      <c r="D165" s="30" t="s">
        <v>27</v>
      </c>
      <c r="E165" s="34">
        <v>42</v>
      </c>
      <c r="F165" s="25"/>
      <c r="G165" s="25" t="s">
        <v>35</v>
      </c>
      <c r="H165" s="25"/>
      <c r="I165" s="10" t="str">
        <f t="shared" si="25"/>
        <v>0</v>
      </c>
      <c r="J165" s="11" t="str">
        <f t="shared" si="26"/>
        <v>0</v>
      </c>
    </row>
    <row r="166" spans="1:10" ht="17.25" x14ac:dyDescent="0.3">
      <c r="A166" s="30" t="s">
        <v>25</v>
      </c>
      <c r="B166" s="26" t="s">
        <v>267</v>
      </c>
      <c r="C166" s="30" t="s">
        <v>410</v>
      </c>
      <c r="D166" s="30" t="s">
        <v>28</v>
      </c>
      <c r="E166" s="34">
        <v>49</v>
      </c>
      <c r="F166" s="25"/>
      <c r="G166" s="25" t="s">
        <v>35</v>
      </c>
      <c r="H166" s="25"/>
      <c r="I166" s="10" t="str">
        <f t="shared" si="25"/>
        <v>0</v>
      </c>
      <c r="J166" s="11" t="str">
        <f t="shared" si="26"/>
        <v>0</v>
      </c>
    </row>
    <row r="167" spans="1:10" ht="17.25" x14ac:dyDescent="0.3">
      <c r="A167" s="37" t="s">
        <v>26</v>
      </c>
      <c r="B167" s="38" t="s">
        <v>268</v>
      </c>
      <c r="C167" s="30" t="s">
        <v>411</v>
      </c>
      <c r="D167" s="37" t="s">
        <v>27</v>
      </c>
      <c r="E167" s="39">
        <v>49</v>
      </c>
      <c r="F167" s="37"/>
      <c r="G167" s="37" t="s">
        <v>35</v>
      </c>
      <c r="H167" s="37"/>
      <c r="I167" s="40" t="str">
        <f t="shared" si="25"/>
        <v>0</v>
      </c>
      <c r="J167" s="41" t="str">
        <f t="shared" si="26"/>
        <v>0</v>
      </c>
    </row>
    <row r="168" spans="1:10" ht="20.25" x14ac:dyDescent="0.25">
      <c r="A168" s="182" t="s">
        <v>482</v>
      </c>
      <c r="B168" s="182"/>
      <c r="C168" s="182"/>
      <c r="D168" s="119" t="s">
        <v>0</v>
      </c>
      <c r="E168" s="120" t="s">
        <v>0</v>
      </c>
      <c r="F168" s="119"/>
      <c r="G168" s="119"/>
      <c r="H168" s="119"/>
      <c r="I168" s="119"/>
      <c r="J168" s="121" t="s">
        <v>0</v>
      </c>
    </row>
    <row r="169" spans="1:10" ht="17.25" x14ac:dyDescent="0.3">
      <c r="A169" s="30" t="s">
        <v>483</v>
      </c>
      <c r="B169" s="18" t="s">
        <v>493</v>
      </c>
      <c r="C169" s="30" t="s">
        <v>503</v>
      </c>
      <c r="D169" s="30" t="s">
        <v>465</v>
      </c>
      <c r="E169" s="34">
        <v>25</v>
      </c>
      <c r="F169" s="25"/>
      <c r="G169" s="25" t="s">
        <v>35</v>
      </c>
      <c r="H169" s="25"/>
      <c r="I169" s="10" t="str">
        <f t="shared" ref="I169:I175" si="27">IF(F169&gt;0,IF(F169&lt;=2,"40%","50%"),"0")</f>
        <v>0</v>
      </c>
      <c r="J169" s="11" t="str">
        <f t="shared" ref="J169:J175" si="28">IF(F169&gt;0,(E169*(1-I169))*F169,"0")</f>
        <v>0</v>
      </c>
    </row>
    <row r="170" spans="1:10" ht="17.25" x14ac:dyDescent="0.3">
      <c r="A170" s="30" t="s">
        <v>484</v>
      </c>
      <c r="B170" s="18" t="s">
        <v>494</v>
      </c>
      <c r="C170" s="30" t="s">
        <v>504</v>
      </c>
      <c r="D170" s="30" t="s">
        <v>16</v>
      </c>
      <c r="E170" s="34">
        <v>35</v>
      </c>
      <c r="F170" s="25"/>
      <c r="G170" s="25" t="s">
        <v>35</v>
      </c>
      <c r="H170" s="25"/>
      <c r="I170" s="10" t="str">
        <f t="shared" si="27"/>
        <v>0</v>
      </c>
      <c r="J170" s="11" t="str">
        <f t="shared" si="28"/>
        <v>0</v>
      </c>
    </row>
    <row r="171" spans="1:10" ht="17.25" x14ac:dyDescent="0.3">
      <c r="A171" s="30" t="s">
        <v>485</v>
      </c>
      <c r="B171" s="18" t="s">
        <v>495</v>
      </c>
      <c r="C171" s="30" t="s">
        <v>505</v>
      </c>
      <c r="D171" s="30" t="s">
        <v>16</v>
      </c>
      <c r="E171" s="34">
        <v>35</v>
      </c>
      <c r="F171" s="25"/>
      <c r="G171" s="25" t="s">
        <v>35</v>
      </c>
      <c r="H171" s="25"/>
      <c r="I171" s="10" t="str">
        <f t="shared" si="27"/>
        <v>0</v>
      </c>
      <c r="J171" s="11" t="str">
        <f t="shared" si="28"/>
        <v>0</v>
      </c>
    </row>
    <row r="172" spans="1:10" ht="17.25" x14ac:dyDescent="0.3">
      <c r="A172" s="30" t="s">
        <v>486</v>
      </c>
      <c r="B172" s="18" t="s">
        <v>496</v>
      </c>
      <c r="C172" s="30" t="s">
        <v>506</v>
      </c>
      <c r="D172" s="30" t="s">
        <v>507</v>
      </c>
      <c r="E172" s="34">
        <v>20</v>
      </c>
      <c r="F172" s="25"/>
      <c r="G172" s="25" t="s">
        <v>35</v>
      </c>
      <c r="H172" s="25"/>
      <c r="I172" s="10" t="str">
        <f t="shared" si="27"/>
        <v>0</v>
      </c>
      <c r="J172" s="11" t="str">
        <f t="shared" si="28"/>
        <v>0</v>
      </c>
    </row>
    <row r="173" spans="1:10" ht="17.25" x14ac:dyDescent="0.3">
      <c r="A173" s="30" t="s">
        <v>487</v>
      </c>
      <c r="B173" s="18" t="s">
        <v>497</v>
      </c>
      <c r="C173" s="30" t="s">
        <v>508</v>
      </c>
      <c r="D173" s="30" t="s">
        <v>507</v>
      </c>
      <c r="E173" s="34">
        <v>20</v>
      </c>
      <c r="F173" s="25"/>
      <c r="G173" s="25" t="s">
        <v>35</v>
      </c>
      <c r="H173" s="25"/>
      <c r="I173" s="10" t="str">
        <f t="shared" si="27"/>
        <v>0</v>
      </c>
      <c r="J173" s="11" t="str">
        <f t="shared" si="28"/>
        <v>0</v>
      </c>
    </row>
    <row r="174" spans="1:10" ht="17.25" x14ac:dyDescent="0.3">
      <c r="A174" s="30" t="s">
        <v>488</v>
      </c>
      <c r="B174" s="18" t="s">
        <v>498</v>
      </c>
      <c r="C174" s="30" t="s">
        <v>509</v>
      </c>
      <c r="D174" s="30" t="s">
        <v>507</v>
      </c>
      <c r="E174" s="34">
        <v>20</v>
      </c>
      <c r="F174" s="25"/>
      <c r="G174" s="25" t="s">
        <v>35</v>
      </c>
      <c r="H174" s="25"/>
      <c r="I174" s="10" t="str">
        <f t="shared" si="27"/>
        <v>0</v>
      </c>
      <c r="J174" s="11" t="str">
        <f t="shared" si="28"/>
        <v>0</v>
      </c>
    </row>
    <row r="175" spans="1:10" ht="17.25" x14ac:dyDescent="0.3">
      <c r="A175" s="37" t="s">
        <v>489</v>
      </c>
      <c r="B175" s="18" t="s">
        <v>499</v>
      </c>
      <c r="C175" s="30" t="s">
        <v>510</v>
      </c>
      <c r="D175" s="37" t="s">
        <v>507</v>
      </c>
      <c r="E175" s="39">
        <v>20</v>
      </c>
      <c r="F175" s="37"/>
      <c r="G175" s="37" t="s">
        <v>35</v>
      </c>
      <c r="H175" s="37"/>
      <c r="I175" s="40" t="str">
        <f t="shared" si="27"/>
        <v>0</v>
      </c>
      <c r="J175" s="41" t="str">
        <f t="shared" si="28"/>
        <v>0</v>
      </c>
    </row>
    <row r="176" spans="1:10" ht="17.25" x14ac:dyDescent="0.3">
      <c r="A176" s="30" t="s">
        <v>490</v>
      </c>
      <c r="B176" s="18" t="s">
        <v>500</v>
      </c>
      <c r="C176" s="30" t="s">
        <v>511</v>
      </c>
      <c r="D176" s="30" t="s">
        <v>507</v>
      </c>
      <c r="E176" s="34">
        <v>20</v>
      </c>
      <c r="F176" s="25"/>
      <c r="G176" s="25" t="s">
        <v>35</v>
      </c>
      <c r="H176" s="25"/>
      <c r="I176" s="10" t="str">
        <f>IF(F176&gt;0,IF(F176&lt;=2,"40%","50%"),"0")</f>
        <v>0</v>
      </c>
      <c r="J176" s="11" t="str">
        <f>IF(F176&gt;0,(E176*(1-I176))*F176,"0")</f>
        <v>0</v>
      </c>
    </row>
    <row r="177" spans="1:11" ht="17.25" x14ac:dyDescent="0.3">
      <c r="A177" s="30" t="s">
        <v>491</v>
      </c>
      <c r="B177" s="18" t="s">
        <v>501</v>
      </c>
      <c r="C177" s="30" t="s">
        <v>512</v>
      </c>
      <c r="D177" s="30" t="s">
        <v>507</v>
      </c>
      <c r="E177" s="34">
        <v>15</v>
      </c>
      <c r="F177" s="25"/>
      <c r="G177" s="25" t="s">
        <v>35</v>
      </c>
      <c r="H177" s="25"/>
      <c r="I177" s="10" t="str">
        <f>IF(F177&gt;0,IF(F177&lt;=2,"40%","50%"),"0")</f>
        <v>0</v>
      </c>
      <c r="J177" s="11" t="str">
        <f>IF(F177&gt;0,(E177*(1-I177))*F177,"0")</f>
        <v>0</v>
      </c>
    </row>
    <row r="178" spans="1:11" ht="17.25" x14ac:dyDescent="0.3">
      <c r="A178" s="37" t="s">
        <v>492</v>
      </c>
      <c r="B178" s="18" t="s">
        <v>502</v>
      </c>
      <c r="C178" s="30" t="s">
        <v>513</v>
      </c>
      <c r="D178" s="37" t="s">
        <v>507</v>
      </c>
      <c r="E178" s="39">
        <v>15</v>
      </c>
      <c r="F178" s="37"/>
      <c r="G178" s="37" t="s">
        <v>35</v>
      </c>
      <c r="H178" s="37"/>
      <c r="I178" s="40" t="str">
        <f>IF(F178&gt;0,IF(F178&lt;=2,"40%","50%"),"0")</f>
        <v>0</v>
      </c>
      <c r="J178" s="41" t="str">
        <f>IF(F178&gt;0,(E178*(1-I178))*F178,"0")</f>
        <v>0</v>
      </c>
      <c r="K178" s="139" t="s">
        <v>0</v>
      </c>
    </row>
    <row r="179" spans="1:11" ht="20.25" x14ac:dyDescent="0.25">
      <c r="A179" s="182" t="s">
        <v>0</v>
      </c>
      <c r="B179" s="182"/>
      <c r="C179" s="182"/>
      <c r="D179" s="183"/>
      <c r="E179" s="122" t="s">
        <v>0</v>
      </c>
      <c r="F179" s="123"/>
      <c r="G179" s="124"/>
      <c r="H179" s="125"/>
      <c r="I179" s="126"/>
      <c r="J179" s="121" t="s">
        <v>0</v>
      </c>
    </row>
    <row r="180" spans="1:11" ht="17.25" x14ac:dyDescent="0.3">
      <c r="A180" s="30" t="s">
        <v>281</v>
      </c>
      <c r="B180" s="26" t="s">
        <v>282</v>
      </c>
      <c r="C180" s="141" t="s">
        <v>412</v>
      </c>
      <c r="D180" s="30" t="s">
        <v>6</v>
      </c>
      <c r="E180" s="35">
        <v>16</v>
      </c>
      <c r="F180" s="31"/>
      <c r="G180" s="25" t="s">
        <v>35</v>
      </c>
      <c r="H180" s="25"/>
      <c r="I180" s="28">
        <v>0.4</v>
      </c>
      <c r="J180" s="32">
        <f>(E180*F180)-(E180*F180)*40/100</f>
        <v>0</v>
      </c>
    </row>
    <row r="181" spans="1:11" ht="17.25" x14ac:dyDescent="0.3">
      <c r="A181" s="30" t="s">
        <v>283</v>
      </c>
      <c r="B181" s="26" t="s">
        <v>284</v>
      </c>
      <c r="C181" s="141" t="s">
        <v>413</v>
      </c>
      <c r="D181" s="30" t="s">
        <v>6</v>
      </c>
      <c r="E181" s="35">
        <v>16</v>
      </c>
      <c r="F181" s="31"/>
      <c r="G181" s="25" t="s">
        <v>35</v>
      </c>
      <c r="H181" s="25"/>
      <c r="I181" s="28">
        <v>0.4</v>
      </c>
      <c r="J181" s="32">
        <f t="shared" ref="J181:J190" si="29">(E181*F181)-(E181*F181)*40/100</f>
        <v>0</v>
      </c>
    </row>
    <row r="182" spans="1:11" ht="17.25" x14ac:dyDescent="0.3">
      <c r="A182" s="30" t="s">
        <v>285</v>
      </c>
      <c r="B182" s="26" t="s">
        <v>286</v>
      </c>
      <c r="C182" s="141" t="s">
        <v>414</v>
      </c>
      <c r="D182" s="30" t="s">
        <v>6</v>
      </c>
      <c r="E182" s="35">
        <v>16</v>
      </c>
      <c r="F182" s="31"/>
      <c r="G182" s="25" t="s">
        <v>35</v>
      </c>
      <c r="H182" s="25"/>
      <c r="I182" s="28">
        <v>0.4</v>
      </c>
      <c r="J182" s="32">
        <f t="shared" si="29"/>
        <v>0</v>
      </c>
    </row>
    <row r="183" spans="1:11" ht="17.25" x14ac:dyDescent="0.3">
      <c r="A183" s="30" t="s">
        <v>287</v>
      </c>
      <c r="B183" s="26" t="s">
        <v>288</v>
      </c>
      <c r="C183" s="141" t="s">
        <v>415</v>
      </c>
      <c r="D183" s="30" t="s">
        <v>289</v>
      </c>
      <c r="E183" s="35">
        <v>16</v>
      </c>
      <c r="F183" s="31"/>
      <c r="G183" s="25" t="s">
        <v>35</v>
      </c>
      <c r="H183" s="25"/>
      <c r="I183" s="28">
        <v>0.4</v>
      </c>
      <c r="J183" s="32">
        <f t="shared" si="29"/>
        <v>0</v>
      </c>
    </row>
    <row r="184" spans="1:11" ht="17.25" x14ac:dyDescent="0.3">
      <c r="A184" s="30" t="s">
        <v>290</v>
      </c>
      <c r="B184" s="26" t="s">
        <v>291</v>
      </c>
      <c r="C184" s="141" t="s">
        <v>416</v>
      </c>
      <c r="D184" s="30" t="s">
        <v>16</v>
      </c>
      <c r="E184" s="35">
        <v>9</v>
      </c>
      <c r="F184" s="31"/>
      <c r="G184" s="25" t="s">
        <v>35</v>
      </c>
      <c r="H184" s="25"/>
      <c r="I184" s="28">
        <v>0.4</v>
      </c>
      <c r="J184" s="32">
        <f t="shared" si="29"/>
        <v>0</v>
      </c>
    </row>
    <row r="185" spans="1:11" ht="17.25" x14ac:dyDescent="0.3">
      <c r="A185" s="30" t="s">
        <v>292</v>
      </c>
      <c r="B185" s="26" t="s">
        <v>293</v>
      </c>
      <c r="C185" s="141" t="s">
        <v>417</v>
      </c>
      <c r="D185" s="30" t="s">
        <v>16</v>
      </c>
      <c r="E185" s="35">
        <v>9</v>
      </c>
      <c r="F185" s="31"/>
      <c r="G185" s="25" t="s">
        <v>35</v>
      </c>
      <c r="H185" s="25"/>
      <c r="I185" s="28">
        <v>0.4</v>
      </c>
      <c r="J185" s="32">
        <f t="shared" si="29"/>
        <v>0</v>
      </c>
    </row>
    <row r="186" spans="1:11" ht="17.25" x14ac:dyDescent="0.3">
      <c r="A186" s="30" t="s">
        <v>294</v>
      </c>
      <c r="B186" s="26" t="s">
        <v>295</v>
      </c>
      <c r="C186" s="141" t="s">
        <v>418</v>
      </c>
      <c r="D186" s="30" t="s">
        <v>16</v>
      </c>
      <c r="E186" s="35">
        <v>9</v>
      </c>
      <c r="F186" s="31"/>
      <c r="G186" s="25" t="s">
        <v>35</v>
      </c>
      <c r="H186" s="25"/>
      <c r="I186" s="28">
        <v>0.4</v>
      </c>
      <c r="J186" s="32">
        <f t="shared" si="29"/>
        <v>0</v>
      </c>
    </row>
    <row r="187" spans="1:11" ht="17.25" x14ac:dyDescent="0.3">
      <c r="A187" s="30" t="s">
        <v>296</v>
      </c>
      <c r="B187" s="26" t="s">
        <v>297</v>
      </c>
      <c r="C187" s="141" t="s">
        <v>419</v>
      </c>
      <c r="D187" s="30" t="s">
        <v>16</v>
      </c>
      <c r="E187" s="35">
        <v>9</v>
      </c>
      <c r="F187" s="31"/>
      <c r="G187" s="25" t="s">
        <v>35</v>
      </c>
      <c r="H187" s="25"/>
      <c r="I187" s="28">
        <v>0.4</v>
      </c>
      <c r="J187" s="32">
        <f t="shared" si="29"/>
        <v>0</v>
      </c>
    </row>
    <row r="188" spans="1:11" ht="17.25" x14ac:dyDescent="0.3">
      <c r="A188" s="30" t="s">
        <v>298</v>
      </c>
      <c r="B188" s="26" t="s">
        <v>299</v>
      </c>
      <c r="C188" s="141" t="s">
        <v>420</v>
      </c>
      <c r="D188" s="30" t="s">
        <v>6</v>
      </c>
      <c r="E188" s="35">
        <v>19</v>
      </c>
      <c r="F188" s="31"/>
      <c r="G188" s="25" t="s">
        <v>35</v>
      </c>
      <c r="H188" s="25"/>
      <c r="I188" s="28">
        <v>0.4</v>
      </c>
      <c r="J188" s="32">
        <f t="shared" si="29"/>
        <v>0</v>
      </c>
    </row>
    <row r="189" spans="1:11" ht="17.25" x14ac:dyDescent="0.3">
      <c r="A189" s="30" t="s">
        <v>300</v>
      </c>
      <c r="B189" s="26" t="s">
        <v>301</v>
      </c>
      <c r="C189" s="141" t="s">
        <v>421</v>
      </c>
      <c r="D189" s="30" t="s">
        <v>6</v>
      </c>
      <c r="E189" s="35">
        <v>19</v>
      </c>
      <c r="F189" s="31"/>
      <c r="G189" s="25" t="s">
        <v>35</v>
      </c>
      <c r="H189" s="25"/>
      <c r="I189" s="28">
        <v>0.4</v>
      </c>
      <c r="J189" s="32">
        <f t="shared" si="29"/>
        <v>0</v>
      </c>
    </row>
    <row r="190" spans="1:11" ht="17.25" x14ac:dyDescent="0.3">
      <c r="A190" s="30" t="s">
        <v>302</v>
      </c>
      <c r="B190" s="26" t="s">
        <v>303</v>
      </c>
      <c r="C190" s="141" t="s">
        <v>422</v>
      </c>
      <c r="D190" s="30" t="s">
        <v>6</v>
      </c>
      <c r="E190" s="35">
        <v>19</v>
      </c>
      <c r="F190" s="31"/>
      <c r="G190" s="25" t="s">
        <v>35</v>
      </c>
      <c r="H190" s="25"/>
      <c r="I190" s="28">
        <v>0.4</v>
      </c>
      <c r="J190" s="32">
        <f t="shared" si="29"/>
        <v>0</v>
      </c>
    </row>
    <row r="191" spans="1:11" ht="17.25" x14ac:dyDescent="0.3">
      <c r="A191" s="145" t="s">
        <v>521</v>
      </c>
      <c r="B191" s="146" t="s">
        <v>522</v>
      </c>
      <c r="C191" s="145" t="s">
        <v>546</v>
      </c>
      <c r="D191" s="30" t="s">
        <v>6</v>
      </c>
      <c r="E191" s="35">
        <v>14</v>
      </c>
      <c r="F191" s="31"/>
      <c r="G191" s="25" t="s">
        <v>35</v>
      </c>
      <c r="H191" s="25"/>
      <c r="I191" s="28">
        <v>0.4</v>
      </c>
      <c r="J191" s="32">
        <f>(E191*F191)-(E191*F191)*50/100</f>
        <v>0</v>
      </c>
    </row>
    <row r="192" spans="1:11" ht="20.25" x14ac:dyDescent="0.3">
      <c r="A192" s="53" t="s">
        <v>362</v>
      </c>
      <c r="B192" s="53"/>
      <c r="C192" s="53"/>
      <c r="D192" s="54"/>
      <c r="E192" s="55"/>
      <c r="F192" s="54"/>
      <c r="G192" s="54"/>
      <c r="H192" s="54"/>
      <c r="I192" s="54"/>
      <c r="J192" s="56"/>
    </row>
    <row r="193" spans="1:12" ht="16.5" x14ac:dyDescent="0.3">
      <c r="A193" s="127" t="s">
        <v>1</v>
      </c>
      <c r="B193" s="127"/>
      <c r="C193" s="128" t="s">
        <v>2</v>
      </c>
      <c r="D193" s="129" t="s">
        <v>0</v>
      </c>
      <c r="E193" s="130" t="s">
        <v>361</v>
      </c>
      <c r="F193" s="174" t="s">
        <v>3</v>
      </c>
      <c r="G193" s="175"/>
      <c r="H193" s="176"/>
      <c r="I193" s="131"/>
      <c r="J193" s="132" t="s">
        <v>4</v>
      </c>
    </row>
    <row r="194" spans="1:12" ht="17.25" x14ac:dyDescent="0.3">
      <c r="A194" s="82" t="s">
        <v>391</v>
      </c>
      <c r="B194" s="83" t="s">
        <v>356</v>
      </c>
      <c r="C194" s="91" t="s">
        <v>393</v>
      </c>
      <c r="D194" s="82" t="s">
        <v>0</v>
      </c>
      <c r="E194" s="85">
        <v>650</v>
      </c>
      <c r="F194" s="171"/>
      <c r="G194" s="172"/>
      <c r="H194" s="173"/>
      <c r="I194" s="86"/>
      <c r="J194" s="87">
        <f t="shared" ref="J194:J200" si="30">E194*F194</f>
        <v>0</v>
      </c>
    </row>
    <row r="195" spans="1:12" ht="17.25" x14ac:dyDescent="0.3">
      <c r="A195" s="82" t="s">
        <v>389</v>
      </c>
      <c r="B195" s="83" t="s">
        <v>358</v>
      </c>
      <c r="C195" s="91" t="s">
        <v>392</v>
      </c>
      <c r="D195" s="82" t="s">
        <v>0</v>
      </c>
      <c r="E195" s="85">
        <v>384</v>
      </c>
      <c r="F195" s="171"/>
      <c r="G195" s="172"/>
      <c r="H195" s="173"/>
      <c r="I195" s="86"/>
      <c r="J195" s="87">
        <f t="shared" si="30"/>
        <v>0</v>
      </c>
    </row>
    <row r="196" spans="1:12" ht="17.25" x14ac:dyDescent="0.3">
      <c r="A196" s="142" t="s">
        <v>517</v>
      </c>
      <c r="B196" s="148" t="s">
        <v>531</v>
      </c>
      <c r="C196" s="142" t="s">
        <v>526</v>
      </c>
      <c r="D196" s="142" t="s">
        <v>0</v>
      </c>
      <c r="E196" s="85">
        <v>721.5</v>
      </c>
      <c r="F196" s="177"/>
      <c r="G196" s="178"/>
      <c r="H196" s="178"/>
      <c r="I196" s="86"/>
      <c r="J196" s="87">
        <f>E196*F196</f>
        <v>0</v>
      </c>
    </row>
    <row r="197" spans="1:12" ht="17.25" x14ac:dyDescent="0.3">
      <c r="A197" s="82" t="s">
        <v>390</v>
      </c>
      <c r="B197" s="83" t="s">
        <v>359</v>
      </c>
      <c r="C197" s="91" t="s">
        <v>528</v>
      </c>
      <c r="D197" s="82" t="s">
        <v>0</v>
      </c>
      <c r="E197" s="85">
        <v>531</v>
      </c>
      <c r="F197" s="171"/>
      <c r="G197" s="172"/>
      <c r="H197" s="173"/>
      <c r="I197" s="86"/>
      <c r="J197" s="87">
        <f t="shared" si="30"/>
        <v>0</v>
      </c>
    </row>
    <row r="198" spans="1:12" ht="17.25" x14ac:dyDescent="0.3">
      <c r="A198" s="142" t="s">
        <v>516</v>
      </c>
      <c r="B198" s="143">
        <v>8052086653009</v>
      </c>
      <c r="C198" s="142" t="s">
        <v>529</v>
      </c>
      <c r="D198" s="142" t="s">
        <v>0</v>
      </c>
      <c r="E198" s="85">
        <v>560</v>
      </c>
      <c r="F198" s="177"/>
      <c r="G198" s="178"/>
      <c r="H198" s="178"/>
      <c r="I198" s="86"/>
      <c r="J198" s="87">
        <f>E198*F198</f>
        <v>0</v>
      </c>
    </row>
    <row r="199" spans="1:12" ht="17.25" x14ac:dyDescent="0.3">
      <c r="A199" s="82" t="s">
        <v>530</v>
      </c>
      <c r="B199" s="83" t="s">
        <v>394</v>
      </c>
      <c r="C199" s="84" t="s">
        <v>527</v>
      </c>
      <c r="D199" s="82"/>
      <c r="E199" s="85">
        <v>235.5</v>
      </c>
      <c r="F199" s="177"/>
      <c r="G199" s="178"/>
      <c r="H199" s="178"/>
      <c r="I199" s="86"/>
      <c r="J199" s="87">
        <f t="shared" si="30"/>
        <v>0</v>
      </c>
    </row>
    <row r="200" spans="1:12" ht="17.25" x14ac:dyDescent="0.3">
      <c r="A200" s="142" t="s">
        <v>514</v>
      </c>
      <c r="B200" s="143">
        <v>8052086653023</v>
      </c>
      <c r="C200" s="142" t="s">
        <v>515</v>
      </c>
      <c r="D200" s="142" t="s">
        <v>0</v>
      </c>
      <c r="E200" s="85">
        <v>211.5</v>
      </c>
      <c r="F200" s="177"/>
      <c r="G200" s="178"/>
      <c r="H200" s="178"/>
      <c r="I200" s="86"/>
      <c r="J200" s="87">
        <f t="shared" si="30"/>
        <v>0</v>
      </c>
      <c r="L200" t="s">
        <v>0</v>
      </c>
    </row>
    <row r="201" spans="1:12" s="60" customFormat="1" ht="23.25" customHeight="1" x14ac:dyDescent="0.25">
      <c r="A201" s="180" t="s">
        <v>472</v>
      </c>
      <c r="B201" s="180"/>
      <c r="C201" s="181"/>
      <c r="D201" s="123"/>
      <c r="E201" s="122"/>
      <c r="F201" s="123"/>
      <c r="G201" s="123"/>
      <c r="H201" s="123"/>
      <c r="I201" s="124"/>
      <c r="J201" s="125"/>
    </row>
    <row r="202" spans="1:12" s="36" customFormat="1" ht="17.25" x14ac:dyDescent="0.3">
      <c r="A202" s="99" t="s">
        <v>438</v>
      </c>
      <c r="B202" s="118" t="s">
        <v>473</v>
      </c>
      <c r="C202" s="100" t="s">
        <v>440</v>
      </c>
      <c r="D202" s="58"/>
      <c r="E202" s="112">
        <v>3.9</v>
      </c>
      <c r="F202" s="31"/>
      <c r="G202" s="25" t="s">
        <v>35</v>
      </c>
      <c r="H202" s="25"/>
      <c r="I202" s="28">
        <v>0.4</v>
      </c>
      <c r="J202" s="32" t="str">
        <f t="shared" ref="J202:J219" si="31">IF(F202&gt;0,(E202*(1-I202))*F202,"0")</f>
        <v>0</v>
      </c>
    </row>
    <row r="203" spans="1:12" s="36" customFormat="1" ht="17.25" x14ac:dyDescent="0.3">
      <c r="A203" s="99" t="s">
        <v>461</v>
      </c>
      <c r="B203" s="117" t="s">
        <v>474</v>
      </c>
      <c r="C203" s="100" t="s">
        <v>439</v>
      </c>
      <c r="D203" s="58"/>
      <c r="E203" s="112">
        <v>3.9</v>
      </c>
      <c r="F203" s="31"/>
      <c r="G203" s="25" t="s">
        <v>35</v>
      </c>
      <c r="H203" s="25"/>
      <c r="I203" s="28">
        <v>0.4</v>
      </c>
      <c r="J203" s="32" t="str">
        <f t="shared" si="31"/>
        <v>0</v>
      </c>
    </row>
    <row r="204" spans="1:12" s="36" customFormat="1" ht="17.25" x14ac:dyDescent="0.3">
      <c r="A204" s="99" t="s">
        <v>462</v>
      </c>
      <c r="B204" s="18" t="s">
        <v>463</v>
      </c>
      <c r="C204" s="100" t="s">
        <v>525</v>
      </c>
      <c r="D204" s="25" t="s">
        <v>274</v>
      </c>
      <c r="E204" s="112">
        <v>7.9</v>
      </c>
      <c r="F204" s="9"/>
      <c r="G204" s="59"/>
      <c r="H204" s="25"/>
      <c r="I204" s="28">
        <v>0.4</v>
      </c>
      <c r="J204" s="32" t="str">
        <f t="shared" si="31"/>
        <v>0</v>
      </c>
    </row>
    <row r="205" spans="1:12" s="36" customFormat="1" ht="17.25" x14ac:dyDescent="0.3">
      <c r="A205" s="99" t="s">
        <v>459</v>
      </c>
      <c r="B205" s="18" t="s">
        <v>464</v>
      </c>
      <c r="C205" s="100" t="s">
        <v>460</v>
      </c>
      <c r="D205" s="58" t="s">
        <v>437</v>
      </c>
      <c r="E205" s="112">
        <v>3.5</v>
      </c>
      <c r="F205" s="31"/>
      <c r="G205" s="25" t="s">
        <v>35</v>
      </c>
      <c r="H205" s="25"/>
      <c r="I205" s="28">
        <v>0.4</v>
      </c>
      <c r="J205" s="32" t="str">
        <f t="shared" si="31"/>
        <v>0</v>
      </c>
    </row>
    <row r="206" spans="1:12" ht="17.25" x14ac:dyDescent="0.3">
      <c r="A206" s="96" t="s">
        <v>278</v>
      </c>
      <c r="B206" s="26" t="s">
        <v>277</v>
      </c>
      <c r="C206" s="101" t="s">
        <v>427</v>
      </c>
      <c r="D206" s="25" t="s">
        <v>274</v>
      </c>
      <c r="E206" s="97">
        <v>16</v>
      </c>
      <c r="F206" s="31"/>
      <c r="G206" s="25" t="s">
        <v>35</v>
      </c>
      <c r="H206" s="25"/>
      <c r="I206" s="28">
        <v>0.4</v>
      </c>
      <c r="J206" s="32" t="str">
        <f t="shared" si="31"/>
        <v>0</v>
      </c>
    </row>
    <row r="207" spans="1:12" ht="17.25" x14ac:dyDescent="0.3">
      <c r="A207" s="96" t="s">
        <v>280</v>
      </c>
      <c r="B207" s="26" t="s">
        <v>279</v>
      </c>
      <c r="C207" s="102" t="s">
        <v>428</v>
      </c>
      <c r="D207" s="25" t="s">
        <v>274</v>
      </c>
      <c r="E207" s="97">
        <v>14</v>
      </c>
      <c r="F207" s="31"/>
      <c r="G207" s="25" t="s">
        <v>35</v>
      </c>
      <c r="H207" s="25"/>
      <c r="I207" s="28">
        <v>0.4</v>
      </c>
      <c r="J207" s="32" t="str">
        <f t="shared" si="31"/>
        <v>0</v>
      </c>
    </row>
    <row r="208" spans="1:12" ht="17.25" x14ac:dyDescent="0.3">
      <c r="A208" s="96" t="s">
        <v>524</v>
      </c>
      <c r="B208" s="24">
        <v>8052086652927</v>
      </c>
      <c r="C208" s="102" t="s">
        <v>523</v>
      </c>
      <c r="D208" s="25" t="s">
        <v>274</v>
      </c>
      <c r="E208" s="97">
        <v>18</v>
      </c>
      <c r="F208" s="31"/>
      <c r="G208" s="25" t="s">
        <v>35</v>
      </c>
      <c r="H208" s="25"/>
      <c r="I208" s="28">
        <v>0.4</v>
      </c>
      <c r="J208" s="32" t="str">
        <f t="shared" ref="J208" si="32">IF(F208&gt;0,(E208*(1-I208))*F208,"0")</f>
        <v>0</v>
      </c>
    </row>
    <row r="209" spans="1:10" ht="17.25" x14ac:dyDescent="0.3">
      <c r="A209" s="96" t="s">
        <v>276</v>
      </c>
      <c r="B209" s="24">
        <v>8052086650770</v>
      </c>
      <c r="C209" s="102" t="s">
        <v>547</v>
      </c>
      <c r="D209" s="25" t="s">
        <v>548</v>
      </c>
      <c r="E209" s="97">
        <v>9</v>
      </c>
      <c r="F209" s="31"/>
      <c r="G209" s="25" t="s">
        <v>35</v>
      </c>
      <c r="H209" s="25"/>
      <c r="I209" s="28">
        <v>0.4</v>
      </c>
      <c r="J209" s="32" t="str">
        <f t="shared" ref="J209" si="33">IF(F209&gt;0,(E209*(1-I209))*F209,"0")</f>
        <v>0</v>
      </c>
    </row>
    <row r="210" spans="1:10" s="3" customFormat="1" ht="18.75" x14ac:dyDescent="0.3">
      <c r="A210" s="19" t="s">
        <v>434</v>
      </c>
      <c r="B210" s="24">
        <v>8052086652224</v>
      </c>
      <c r="C210" s="103" t="s">
        <v>435</v>
      </c>
      <c r="D210" s="1" t="s">
        <v>274</v>
      </c>
      <c r="E210" s="98">
        <v>35</v>
      </c>
      <c r="F210" s="31"/>
      <c r="G210" s="25" t="s">
        <v>35</v>
      </c>
      <c r="H210" s="25"/>
      <c r="I210" s="28">
        <v>0.4</v>
      </c>
      <c r="J210" s="32" t="str">
        <f t="shared" si="31"/>
        <v>0</v>
      </c>
    </row>
    <row r="211" spans="1:10" s="60" customFormat="1" ht="19.5" customHeight="1" x14ac:dyDescent="0.3">
      <c r="A211" s="63" t="s">
        <v>538</v>
      </c>
      <c r="B211" s="154">
        <v>8052086653061</v>
      </c>
      <c r="C211" s="156" t="s">
        <v>543</v>
      </c>
      <c r="D211" s="95"/>
      <c r="E211" s="112">
        <v>2.1</v>
      </c>
      <c r="F211" s="31"/>
      <c r="G211" s="25" t="s">
        <v>35</v>
      </c>
      <c r="H211" s="25"/>
      <c r="I211" s="28">
        <v>0.4</v>
      </c>
      <c r="J211" s="32" t="str">
        <f t="shared" si="31"/>
        <v>0</v>
      </c>
    </row>
    <row r="212" spans="1:10" s="60" customFormat="1" ht="19.5" customHeight="1" x14ac:dyDescent="0.3">
      <c r="A212" s="63" t="s">
        <v>454</v>
      </c>
      <c r="B212" s="18" t="s">
        <v>455</v>
      </c>
      <c r="C212" s="94" t="s">
        <v>456</v>
      </c>
      <c r="D212" s="95"/>
      <c r="E212" s="112">
        <v>5.9</v>
      </c>
      <c r="F212" s="31"/>
      <c r="G212" s="25" t="s">
        <v>35</v>
      </c>
      <c r="H212" s="25"/>
      <c r="I212" s="28">
        <v>0.4</v>
      </c>
      <c r="J212" s="32" t="str">
        <f t="shared" si="31"/>
        <v>0</v>
      </c>
    </row>
    <row r="213" spans="1:10" s="60" customFormat="1" ht="19.5" customHeight="1" x14ac:dyDescent="0.3">
      <c r="A213" s="63" t="s">
        <v>539</v>
      </c>
      <c r="B213" s="118" t="s">
        <v>541</v>
      </c>
      <c r="C213" s="94" t="s">
        <v>540</v>
      </c>
      <c r="D213" s="95"/>
      <c r="E213" s="112">
        <v>4.2</v>
      </c>
      <c r="F213" s="31"/>
      <c r="G213" s="25"/>
      <c r="H213" s="25"/>
      <c r="I213" s="28">
        <v>0.4</v>
      </c>
      <c r="J213" s="32" t="str">
        <f t="shared" ref="J213" si="34">IF(F213&gt;0,(E213*(1-I213))*F213,"0")</f>
        <v>0</v>
      </c>
    </row>
    <row r="214" spans="1:10" s="60" customFormat="1" ht="19.5" customHeight="1" x14ac:dyDescent="0.3">
      <c r="A214" s="63" t="s">
        <v>436</v>
      </c>
      <c r="B214" s="144">
        <v>8052086652446</v>
      </c>
      <c r="C214" s="94" t="s">
        <v>457</v>
      </c>
      <c r="D214" s="95"/>
      <c r="E214" s="112">
        <v>7.5</v>
      </c>
      <c r="F214" s="31"/>
      <c r="G214" s="25" t="s">
        <v>35</v>
      </c>
      <c r="H214" s="25"/>
      <c r="I214" s="28">
        <v>0.4</v>
      </c>
      <c r="J214" s="32" t="str">
        <f t="shared" si="31"/>
        <v>0</v>
      </c>
    </row>
    <row r="215" spans="1:10" s="60" customFormat="1" ht="19.5" customHeight="1" x14ac:dyDescent="0.3">
      <c r="A215" s="63" t="s">
        <v>458</v>
      </c>
      <c r="B215" s="18" t="s">
        <v>453</v>
      </c>
      <c r="C215" s="94" t="s">
        <v>475</v>
      </c>
      <c r="D215" s="95"/>
      <c r="E215" s="112">
        <v>8.5</v>
      </c>
      <c r="F215" s="31"/>
      <c r="G215" s="25" t="s">
        <v>35</v>
      </c>
      <c r="H215" s="25"/>
      <c r="I215" s="28">
        <v>0.4</v>
      </c>
      <c r="J215" s="32" t="str">
        <f t="shared" si="31"/>
        <v>0</v>
      </c>
    </row>
    <row r="216" spans="1:10" s="60" customFormat="1" ht="19.5" customHeight="1" x14ac:dyDescent="0.3">
      <c r="A216" s="62" t="s">
        <v>550</v>
      </c>
      <c r="B216" s="157" t="s">
        <v>551</v>
      </c>
      <c r="C216" s="93" t="s">
        <v>552</v>
      </c>
      <c r="D216" s="158"/>
      <c r="E216" s="111">
        <v>39</v>
      </c>
      <c r="F216" s="31"/>
      <c r="G216" s="30" t="s">
        <v>35</v>
      </c>
      <c r="H216" s="30"/>
      <c r="I216" s="159">
        <v>0.4</v>
      </c>
      <c r="J216" s="32" t="str">
        <f t="shared" si="31"/>
        <v>0</v>
      </c>
    </row>
    <row r="217" spans="1:10" s="60" customFormat="1" ht="19.5" customHeight="1" x14ac:dyDescent="0.3">
      <c r="A217" s="160" t="s">
        <v>553</v>
      </c>
      <c r="B217" s="157" t="s">
        <v>554</v>
      </c>
      <c r="C217" s="161" t="s">
        <v>555</v>
      </c>
      <c r="D217" s="158"/>
      <c r="E217" s="112">
        <v>32</v>
      </c>
      <c r="F217" s="31"/>
      <c r="G217" s="30" t="s">
        <v>35</v>
      </c>
      <c r="H217" s="30"/>
      <c r="I217" s="159">
        <v>0.4</v>
      </c>
      <c r="J217" s="32" t="str">
        <f t="shared" si="31"/>
        <v>0</v>
      </c>
    </row>
    <row r="218" spans="1:10" s="60" customFormat="1" ht="19.5" customHeight="1" x14ac:dyDescent="0.3">
      <c r="A218" s="160" t="s">
        <v>556</v>
      </c>
      <c r="B218" s="157" t="s">
        <v>557</v>
      </c>
      <c r="C218" s="161" t="s">
        <v>558</v>
      </c>
      <c r="D218" s="158"/>
      <c r="E218" s="112">
        <v>3.9</v>
      </c>
      <c r="F218" s="31"/>
      <c r="G218" s="30" t="s">
        <v>35</v>
      </c>
      <c r="H218" s="30"/>
      <c r="I218" s="159">
        <v>0.4</v>
      </c>
      <c r="J218" s="32" t="str">
        <f t="shared" si="31"/>
        <v>0</v>
      </c>
    </row>
    <row r="219" spans="1:10" s="60" customFormat="1" ht="19.5" customHeight="1" x14ac:dyDescent="0.3">
      <c r="A219" s="162" t="s">
        <v>559</v>
      </c>
      <c r="B219" s="157" t="s">
        <v>560</v>
      </c>
      <c r="C219" s="163" t="s">
        <v>561</v>
      </c>
      <c r="D219" s="158"/>
      <c r="E219" s="164">
        <v>6.9</v>
      </c>
      <c r="F219" s="31"/>
      <c r="G219" s="30" t="s">
        <v>35</v>
      </c>
      <c r="H219" s="30"/>
      <c r="I219" s="159">
        <v>0.4</v>
      </c>
      <c r="J219" s="32" t="str">
        <f t="shared" si="31"/>
        <v>0</v>
      </c>
    </row>
    <row r="220" spans="1:10" s="60" customFormat="1" ht="19.5" customHeight="1" x14ac:dyDescent="0.3">
      <c r="A220" s="165" t="s">
        <v>562</v>
      </c>
      <c r="B220" s="157"/>
      <c r="C220" s="166" t="s">
        <v>563</v>
      </c>
      <c r="D220" s="1"/>
      <c r="E220" s="112">
        <v>4.5</v>
      </c>
      <c r="F220" s="31"/>
      <c r="G220" s="30" t="s">
        <v>35</v>
      </c>
      <c r="H220" s="30"/>
      <c r="I220" s="159">
        <v>0.4</v>
      </c>
      <c r="J220" s="32" t="str">
        <f>IF(F220&gt;0,(E220*(1-I220))*F220,"0")</f>
        <v>0</v>
      </c>
    </row>
    <row r="221" spans="1:10" s="60" customFormat="1" ht="19.5" customHeight="1" x14ac:dyDescent="0.3">
      <c r="A221" s="165" t="s">
        <v>564</v>
      </c>
      <c r="B221" s="157"/>
      <c r="C221" s="166" t="s">
        <v>565</v>
      </c>
      <c r="D221" s="1"/>
      <c r="E221" s="112">
        <v>4.5</v>
      </c>
      <c r="F221" s="31"/>
      <c r="G221" s="30" t="s">
        <v>35</v>
      </c>
      <c r="H221" s="30"/>
      <c r="I221" s="159">
        <v>0.4</v>
      </c>
      <c r="J221" s="32" t="str">
        <f>IF(F221&gt;0,(E221*(1-I221))*F221,"0")</f>
        <v>0</v>
      </c>
    </row>
    <row r="222" spans="1:10" s="60" customFormat="1" ht="19.5" customHeight="1" x14ac:dyDescent="0.3">
      <c r="A222" s="165" t="s">
        <v>566</v>
      </c>
      <c r="B222" s="157"/>
      <c r="C222" s="166" t="s">
        <v>567</v>
      </c>
      <c r="D222" s="1"/>
      <c r="E222" s="112">
        <v>4.5</v>
      </c>
      <c r="F222" s="31"/>
      <c r="G222" s="30" t="s">
        <v>35</v>
      </c>
      <c r="H222" s="30"/>
      <c r="I222" s="159">
        <v>0.4</v>
      </c>
      <c r="J222" s="32" t="str">
        <f>IF(F222&gt;0,(E222*(1-I222))*F222,"0")</f>
        <v>0</v>
      </c>
    </row>
    <row r="223" spans="1:10" ht="17.25" x14ac:dyDescent="0.3">
      <c r="A223" s="4"/>
      <c r="B223" s="12"/>
      <c r="C223" s="8"/>
      <c r="D223" s="5"/>
      <c r="E223" s="179" t="s">
        <v>433</v>
      </c>
      <c r="F223" s="179"/>
      <c r="G223" s="179"/>
      <c r="H223" s="179"/>
      <c r="I223" s="16"/>
      <c r="J223" s="57">
        <f>SUM(J11:J210)</f>
        <v>0</v>
      </c>
    </row>
    <row r="224" spans="1:10" ht="17.25" x14ac:dyDescent="0.3">
      <c r="A224" s="4"/>
      <c r="B224" s="12"/>
      <c r="C224" s="8"/>
      <c r="D224" s="5"/>
      <c r="E224" s="153"/>
      <c r="F224" s="153"/>
      <c r="G224" s="153"/>
      <c r="H224" s="153"/>
      <c r="I224" s="16"/>
      <c r="J224" s="155"/>
    </row>
    <row r="225" spans="1:10" s="42" customFormat="1" ht="18" customHeight="1" x14ac:dyDescent="0.25">
      <c r="A225" s="167" t="s">
        <v>542</v>
      </c>
      <c r="B225" s="168"/>
      <c r="C225" s="169" t="s">
        <v>430</v>
      </c>
      <c r="D225" s="169"/>
      <c r="E225" s="169"/>
      <c r="F225" s="170"/>
      <c r="J225" s="43"/>
    </row>
    <row r="226" spans="1:10" s="42" customFormat="1" ht="18" customHeight="1" x14ac:dyDescent="0.3">
      <c r="A226" s="44" t="s">
        <v>431</v>
      </c>
      <c r="B226" s="45"/>
      <c r="C226" s="46" t="s">
        <v>432</v>
      </c>
      <c r="D226" s="47"/>
      <c r="E226" s="47"/>
      <c r="F226" s="48"/>
      <c r="J226" s="43"/>
    </row>
    <row r="227" spans="1:10" s="51" customFormat="1" ht="18.75" x14ac:dyDescent="0.3">
      <c r="A227" s="49"/>
      <c r="B227" s="45"/>
      <c r="C227" s="50"/>
      <c r="D227" s="47"/>
      <c r="E227" s="47"/>
      <c r="F227" s="48"/>
      <c r="J227" s="52"/>
    </row>
    <row r="228" spans="1:10" s="2" customFormat="1" ht="17.25" x14ac:dyDescent="0.3">
      <c r="A228" s="2" t="s">
        <v>32</v>
      </c>
      <c r="D228" s="6"/>
      <c r="E228"/>
      <c r="F228"/>
      <c r="G228"/>
      <c r="H228"/>
      <c r="I228"/>
      <c r="J228" s="17"/>
    </row>
    <row r="229" spans="1:10" s="2" customFormat="1" ht="17.25" x14ac:dyDescent="0.3">
      <c r="A229" s="2" t="s">
        <v>0</v>
      </c>
      <c r="D229" s="6"/>
      <c r="E229" s="33"/>
      <c r="F229"/>
      <c r="G229"/>
      <c r="H229"/>
      <c r="I229"/>
      <c r="J229" s="17"/>
    </row>
  </sheetData>
  <mergeCells count="46">
    <mergeCell ref="F119:H119"/>
    <mergeCell ref="F116:H116"/>
    <mergeCell ref="F111:H111"/>
    <mergeCell ref="F118:H118"/>
    <mergeCell ref="F112:H112"/>
    <mergeCell ref="F117:H117"/>
    <mergeCell ref="F113:H113"/>
    <mergeCell ref="F114:H114"/>
    <mergeCell ref="F115:H115"/>
    <mergeCell ref="A35:B35"/>
    <mergeCell ref="A59:B59"/>
    <mergeCell ref="A88:B88"/>
    <mergeCell ref="A107:B107"/>
    <mergeCell ref="D8:I8"/>
    <mergeCell ref="A18:B18"/>
    <mergeCell ref="A20:B20"/>
    <mergeCell ref="A54:B54"/>
    <mergeCell ref="A72:B72"/>
    <mergeCell ref="A24:B24"/>
    <mergeCell ref="A33:B33"/>
    <mergeCell ref="A48:B48"/>
    <mergeCell ref="A44:B44"/>
    <mergeCell ref="A52:B52"/>
    <mergeCell ref="A10:B10"/>
    <mergeCell ref="A65:B65"/>
    <mergeCell ref="A179:D179"/>
    <mergeCell ref="A40:B40"/>
    <mergeCell ref="A68:B68"/>
    <mergeCell ref="A168:C168"/>
    <mergeCell ref="A155:B155"/>
    <mergeCell ref="A86:B86"/>
    <mergeCell ref="A81:B81"/>
    <mergeCell ref="A160:C160"/>
    <mergeCell ref="A100:B100"/>
    <mergeCell ref="A225:B225"/>
    <mergeCell ref="C225:F225"/>
    <mergeCell ref="F194:H194"/>
    <mergeCell ref="F193:H193"/>
    <mergeCell ref="F199:H199"/>
    <mergeCell ref="F195:H195"/>
    <mergeCell ref="F197:H197"/>
    <mergeCell ref="E223:H223"/>
    <mergeCell ref="F200:H200"/>
    <mergeCell ref="A201:C201"/>
    <mergeCell ref="F198:H198"/>
    <mergeCell ref="F196:H196"/>
  </mergeCells>
  <pageMargins left="0.27559055118110237" right="0.31496062992125984" top="0.31496062992125984" bottom="0.43307086614173229" header="0.11811023622047245" footer="0.31496062992125984"/>
  <pageSetup paperSize="9" scale="57" fitToHeight="0" orientation="portrait" horizontalDpi="4294967293" r:id="rId1"/>
  <rowBreaks count="2" manualBreakCount="2">
    <brk id="80" max="10" man="1"/>
    <brk id="155" max="11" man="1"/>
  </rowBreaks>
  <ignoredErrors>
    <ignoredError sqref="B134:B143 B161:B167 B180:B190 B11:B17 B19 B21:B23 B25:B30 B36:B39 B41:B43 B45:B47 B49:B50 B53 B67 B73:B78 B82:B85 B87 B89:B99 B101:B106 B108:B10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2022-02-09T08:03:07Z</dcterms:modified>
</cp:coreProperties>
</file>